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5105" windowHeight="7635"/>
  </bookViews>
  <sheets>
    <sheet name="A" sheetId="1" r:id="rId1"/>
    <sheet name="MONTHS" sheetId="2" r:id="rId2"/>
  </sheets>
  <definedNames>
    <definedName name="_xlnm.Print_Area" localSheetId="0">A!$A$1:$K$505</definedName>
    <definedName name="Print_Area_MI">A!$A$67:$I$102</definedName>
  </definedNames>
  <calcPr calcId="125725"/>
</workbook>
</file>

<file path=xl/calcChain.xml><?xml version="1.0" encoding="utf-8"?>
<calcChain xmlns="http://schemas.openxmlformats.org/spreadsheetml/2006/main">
  <c r="B7" i="1"/>
  <c r="B9" l="1"/>
  <c r="B4"/>
  <c r="B8"/>
  <c r="B6"/>
  <c r="B11"/>
</calcChain>
</file>

<file path=xl/comments1.xml><?xml version="1.0" encoding="utf-8"?>
<comments xmlns="http://schemas.openxmlformats.org/spreadsheetml/2006/main">
  <authors>
    <author xml:space="preserve"> </author>
  </authors>
  <commentList>
    <comment ref="L1" authorId="0">
      <text>
        <r>
          <rPr>
            <b/>
            <sz val="12"/>
            <color indexed="10"/>
            <rFont val="Tahoma"/>
            <family val="2"/>
          </rPr>
          <t xml:space="preserve"> </t>
        </r>
        <r>
          <rPr>
            <sz val="12"/>
            <color indexed="10"/>
            <rFont val="Tahoma"/>
            <family val="2"/>
          </rPr>
          <t xml:space="preserve">Don't forget to pull these numbers from SF file.  B392-394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<sst xmlns="http://schemas.openxmlformats.org/spreadsheetml/2006/main" count="530" uniqueCount="344">
  <si>
    <t xml:space="preserve"> </t>
  </si>
  <si>
    <t xml:space="preserve">               </t>
  </si>
  <si>
    <t>GENERAL FUND TRANSFERS COMPARED WITH CUMULATIVE AND MONTHLY ESTIMATES</t>
  </si>
  <si>
    <t>ACTUAL</t>
  </si>
  <si>
    <t>ESTIMATE</t>
  </si>
  <si>
    <t>SINE' DIE</t>
  </si>
  <si>
    <t>OVER(UNDER)</t>
  </si>
  <si>
    <t>OVER/</t>
  </si>
  <si>
    <t>PERCENT OF</t>
  </si>
  <si>
    <t>EST. AMOUNT</t>
  </si>
  <si>
    <t>PERCENT</t>
  </si>
  <si>
    <t>(UNDER)</t>
  </si>
  <si>
    <t>SOURCE</t>
  </si>
  <si>
    <t>AMOUNT</t>
  </si>
  <si>
    <t xml:space="preserve">  </t>
  </si>
  <si>
    <t>Sales Tax</t>
  </si>
  <si>
    <t>Individual Income Tax</t>
  </si>
  <si>
    <t>Corporate Tax</t>
  </si>
  <si>
    <t>Use Tax</t>
  </si>
  <si>
    <t>Insurance Premium Tax</t>
  </si>
  <si>
    <t>Tobacco Tax</t>
  </si>
  <si>
    <t>ABC Taxes</t>
  </si>
  <si>
    <t>Beer and Wine Tax</t>
  </si>
  <si>
    <t>Oil Severance Tax</t>
  </si>
  <si>
    <t>Gas Severance Tax</t>
  </si>
  <si>
    <t>Estate Tax</t>
  </si>
  <si>
    <t>Auto Tag Fees</t>
  </si>
  <si>
    <t>Casual Auto Sales Tax</t>
  </si>
  <si>
    <t>Installment Loan Tax</t>
  </si>
  <si>
    <t>Title Fees</t>
  </si>
  <si>
    <t>Nuclear In Lieu</t>
  </si>
  <si>
    <t>Gaming Fees and Taxes</t>
  </si>
  <si>
    <t>Total General Fund</t>
  </si>
  <si>
    <t>Note:  Figures may not add due to computer rounding.</t>
  </si>
  <si>
    <t>GENERAL FUND TRANSFERS COMPARING CURRENT PERIOD TO PRIOR PERIOD</t>
  </si>
  <si>
    <t>OVER</t>
  </si>
  <si>
    <t xml:space="preserve">         </t>
  </si>
  <si>
    <t>TO</t>
  </si>
  <si>
    <t>PRIOR YEAR</t>
  </si>
  <si>
    <t>-</t>
  </si>
  <si>
    <t>TRANSFERS TO THE GENERAL FUND AND OTHERS</t>
  </si>
  <si>
    <t xml:space="preserve">INCREASE </t>
  </si>
  <si>
    <t>to</t>
  </si>
  <si>
    <t>(DECREASE)</t>
  </si>
  <si>
    <t xml:space="preserve">    General Fund</t>
  </si>
  <si>
    <t xml:space="preserve">    Municipalities</t>
  </si>
  <si>
    <t xml:space="preserve">    State Aid Road Fund</t>
  </si>
  <si>
    <t xml:space="preserve">    Counties</t>
  </si>
  <si>
    <t>Total Oil Severance Tax Transfers</t>
  </si>
  <si>
    <t>Gas Severance Tax Transferred to:</t>
  </si>
  <si>
    <t>Total Gas Severance Tax Transfers</t>
  </si>
  <si>
    <t>Gaming Fees &amp; Taxes Transferred to:</t>
  </si>
  <si>
    <t xml:space="preserve">    Gaming License &amp; Taxes (Counties &amp; Cities)</t>
  </si>
  <si>
    <t xml:space="preserve">    Gaming Bond Sinking Fund</t>
  </si>
  <si>
    <t xml:space="preserve">    Gaming to State Highway Dept</t>
  </si>
  <si>
    <t>Total Gaming Fees &amp; Tax Transfers</t>
  </si>
  <si>
    <t>Petroleum Tax Transferred to:</t>
  </si>
  <si>
    <t xml:space="preserve">    Highway Department</t>
  </si>
  <si>
    <t xml:space="preserve">    Dept of Marine Resources</t>
  </si>
  <si>
    <t xml:space="preserve">    Road Protection - Coast Counties</t>
  </si>
  <si>
    <t xml:space="preserve">    Seawall - Coast Counties</t>
  </si>
  <si>
    <t xml:space="preserve">    Miss. Groundwater Protection Trust Fd.</t>
  </si>
  <si>
    <t xml:space="preserve">    Fire Marshal's Office</t>
  </si>
  <si>
    <t xml:space="preserve">    Dept of Ins Propane Education Fund</t>
  </si>
  <si>
    <t xml:space="preserve">    Municipal Aid</t>
  </si>
  <si>
    <t xml:space="preserve">    Aeronautics Commission</t>
  </si>
  <si>
    <t xml:space="preserve">    Department of Wildlife Conservation</t>
  </si>
  <si>
    <t xml:space="preserve">    Gasoline Boat and Water Safety</t>
  </si>
  <si>
    <t xml:space="preserve">    IFTA Tax</t>
  </si>
  <si>
    <t>Total Petroleum Tax Transfers</t>
  </si>
  <si>
    <t>Privilege Tax Transferred to:</t>
  </si>
  <si>
    <t xml:space="preserve">    4-Lane Highway Project</t>
  </si>
  <si>
    <t xml:space="preserve">    Public Service Commission</t>
  </si>
  <si>
    <t xml:space="preserve">    Mailing Fees</t>
  </si>
  <si>
    <t xml:space="preserve">    Apportioned Tags</t>
  </si>
  <si>
    <t xml:space="preserve">    Mississippi Burn Center</t>
  </si>
  <si>
    <t xml:space="preserve">    Veteran's Nursing Home</t>
  </si>
  <si>
    <t xml:space="preserve">    Wildlife Heritage</t>
  </si>
  <si>
    <t xml:space="preserve">    Grand Lodge of Mississippi</t>
  </si>
  <si>
    <t>Total Privilege Tax Transfers</t>
  </si>
  <si>
    <t>Title Fees Transferred to:</t>
  </si>
  <si>
    <t>Total Title Fees Transfers</t>
  </si>
  <si>
    <t>Insurance Premium Tax Transferred to:</t>
  </si>
  <si>
    <t xml:space="preserve">    County Fire Protection</t>
  </si>
  <si>
    <t xml:space="preserve">    State Fire Academy Fund</t>
  </si>
  <si>
    <t xml:space="preserve">    Insurance Department (Arson Reward)</t>
  </si>
  <si>
    <t xml:space="preserve">    City of Jackson</t>
  </si>
  <si>
    <t>Total Ins. Premium Tax Transfers</t>
  </si>
  <si>
    <t>ABC Collections transferred to:</t>
  </si>
  <si>
    <t xml:space="preserve">    Department of Mental Health</t>
  </si>
  <si>
    <t>Total ABC Transfers</t>
  </si>
  <si>
    <t>Beer and Wine Tax transferred to:</t>
  </si>
  <si>
    <t>Total Beer and Wine Tax Transfers</t>
  </si>
  <si>
    <t>Estate Tax transferred to:</t>
  </si>
  <si>
    <t>Total Estate Tax Transfers</t>
  </si>
  <si>
    <t>Installment Loan Tax transferred to:</t>
  </si>
  <si>
    <t>Total Installment Loan Tax Transfers</t>
  </si>
  <si>
    <t>Casual Auto Sales transferred to:</t>
  </si>
  <si>
    <t>Total Casual Auto Sales Tax Transfers</t>
  </si>
  <si>
    <t>AMS Settlement:</t>
  </si>
  <si>
    <t>Total AMS Settlement Tax Transfers</t>
  </si>
  <si>
    <t>Timber Severance Tax transferred to:</t>
  </si>
  <si>
    <t>Tobacco Tax transferred to:</t>
  </si>
  <si>
    <t>Total Tobacco Tax Transfers</t>
  </si>
  <si>
    <t>Penalty-Dyed Diesel Fuel transferred to:</t>
  </si>
  <si>
    <t>Total Penalty-Dyed Diesel Fuel Transfers</t>
  </si>
  <si>
    <t>Natural Gas Tax transferred to:</t>
  </si>
  <si>
    <t>Total Natural Gas Tax Transfers</t>
  </si>
  <si>
    <t>Freeport Warehouse Tax to:</t>
  </si>
  <si>
    <t>Total Freeport Warehouse Tax</t>
  </si>
  <si>
    <t>TVA In Lieu transferred to:</t>
  </si>
  <si>
    <t>Total TVA In Lieu Transfers</t>
  </si>
  <si>
    <t xml:space="preserve">    City of Columbus Tourism</t>
  </si>
  <si>
    <t xml:space="preserve">    City of Oxford Tourism</t>
  </si>
  <si>
    <t xml:space="preserve">    City of Grenada Tourism</t>
  </si>
  <si>
    <t xml:space="preserve">    City of Corinth Tourism</t>
  </si>
  <si>
    <t xml:space="preserve">    Lowndes County Special Tax</t>
  </si>
  <si>
    <t xml:space="preserve">    Desoto County Special Tax</t>
  </si>
  <si>
    <t xml:space="preserve">    Special Agent Fees</t>
  </si>
  <si>
    <t xml:space="preserve">    Gross City Utility Tax</t>
  </si>
  <si>
    <t xml:space="preserve">    Municipal Gas Utility Regulation</t>
  </si>
  <si>
    <t xml:space="preserve">    Gross Railroad Regulation</t>
  </si>
  <si>
    <t xml:space="preserve">    Adams County Convention</t>
  </si>
  <si>
    <t xml:space="preserve">    Warren County Tourism</t>
  </si>
  <si>
    <t xml:space="preserve">    Trailer Registration</t>
  </si>
  <si>
    <t xml:space="preserve">    Harrison County Tourism</t>
  </si>
  <si>
    <t xml:space="preserve">    Harrison County Board of Supervisors</t>
  </si>
  <si>
    <t xml:space="preserve">    City of Jackson Tourism</t>
  </si>
  <si>
    <t xml:space="preserve">    Collection Fees</t>
  </si>
  <si>
    <t xml:space="preserve">    Timber Severance - Counties</t>
  </si>
  <si>
    <t xml:space="preserve">    Timber Severance - Forest Resources</t>
  </si>
  <si>
    <t xml:space="preserve">    City of Tupelo Convention/Tourism</t>
  </si>
  <si>
    <t xml:space="preserve">    Lauderdale County Tourism</t>
  </si>
  <si>
    <t xml:space="preserve">    Starkville-Oktibbeha Tourism</t>
  </si>
  <si>
    <t xml:space="preserve">    City of Starkville Tourism and Convention Tax</t>
  </si>
  <si>
    <t xml:space="preserve">    Sales and Services Outside</t>
  </si>
  <si>
    <t xml:space="preserve">    Sales &amp; Services between Agencies</t>
  </si>
  <si>
    <t xml:space="preserve">    Hazardous Waste Tax (Counties)</t>
  </si>
  <si>
    <t xml:space="preserve">    Environment Protection Trust Fund-Management</t>
  </si>
  <si>
    <t xml:space="preserve">    Environment Protection Trust Fund-Waste Tire</t>
  </si>
  <si>
    <t xml:space="preserve">    Railcar In Lieu Tax</t>
  </si>
  <si>
    <t xml:space="preserve">    TVA in Lieu Tax (Counties)</t>
  </si>
  <si>
    <t xml:space="preserve">    TVA in Lieu Tax (Municipalities)</t>
  </si>
  <si>
    <t xml:space="preserve">    TVA in Lieu Tax (Schools)</t>
  </si>
  <si>
    <t xml:space="preserve">    Nuclear Plant in Lieu (Counties)</t>
  </si>
  <si>
    <t xml:space="preserve">    Nuclear Plant in Lieu (Cities)</t>
  </si>
  <si>
    <t xml:space="preserve">    Department of Environmental Quality</t>
  </si>
  <si>
    <t xml:space="preserve">    Canton Tourist &amp; Convention</t>
  </si>
  <si>
    <t xml:space="preserve">    Kosciusko Tourist Promotion</t>
  </si>
  <si>
    <t xml:space="preserve">    Greenwood Tourism Commission</t>
  </si>
  <si>
    <t xml:space="preserve">    City of Hattiesburg Special Tax</t>
  </si>
  <si>
    <t xml:space="preserve">    City of Tupelo Water Facilities</t>
  </si>
  <si>
    <t xml:space="preserve">    City of Bay Springs Special Tax</t>
  </si>
  <si>
    <t xml:space="preserve">    City of West Point Special Tax</t>
  </si>
  <si>
    <t xml:space="preserve">    Montgomery County Coliseum &amp; Tourism</t>
  </si>
  <si>
    <t xml:space="preserve">    MS Commission for Voluntary Service</t>
  </si>
  <si>
    <t xml:space="preserve">    Holly Springs Tourism </t>
  </si>
  <si>
    <t xml:space="preserve">    City of Philadelphia Tourism</t>
  </si>
  <si>
    <t xml:space="preserve">    City of Magee</t>
  </si>
  <si>
    <t xml:space="preserve">    Special Refund Account - Timber Severance</t>
  </si>
  <si>
    <t xml:space="preserve">    Special Refund Account - Installment Loan</t>
  </si>
  <si>
    <t xml:space="preserve">    Special Refund Account - Use</t>
  </si>
  <si>
    <t xml:space="preserve">    Special Refund Account - Special County</t>
  </si>
  <si>
    <t xml:space="preserve">    Special Refund Account - Estate</t>
  </si>
  <si>
    <t xml:space="preserve">    Special Refund Account - Beer</t>
  </si>
  <si>
    <t xml:space="preserve">    Special Refund Account - Public Utilities Regulation</t>
  </si>
  <si>
    <t xml:space="preserve">    Special Refund Account - Gaming</t>
  </si>
  <si>
    <t xml:space="preserve">    Special Refund Account - Tobacco</t>
  </si>
  <si>
    <t xml:space="preserve">    Special Refund Account - Corporate</t>
  </si>
  <si>
    <t xml:space="preserve">    Washington County Tourist Promotion Tax</t>
  </si>
  <si>
    <t xml:space="preserve">    City of Ridgeland Special Tax</t>
  </si>
  <si>
    <t xml:space="preserve">    Seized and Forfeited Property</t>
  </si>
  <si>
    <t xml:space="preserve">    Mailing Fees - Tobacco</t>
  </si>
  <si>
    <t xml:space="preserve">    City of Oxford Stadium Tax</t>
  </si>
  <si>
    <t xml:space="preserve">    Coahoma County Special Tax</t>
  </si>
  <si>
    <t xml:space="preserve">    Yazoo County Special Tax</t>
  </si>
  <si>
    <t xml:space="preserve">    Tishomingo County Promotion Tax</t>
  </si>
  <si>
    <t xml:space="preserve">    City of Southaven Special Tax</t>
  </si>
  <si>
    <t xml:space="preserve">    Batesville Tourism and Economic Development Tax</t>
  </si>
  <si>
    <t xml:space="preserve">    Rankin County Special Tax</t>
  </si>
  <si>
    <t xml:space="preserve">    City of Aberdeen Special Tax</t>
  </si>
  <si>
    <t xml:space="preserve">    City of Moss Point Special Tax</t>
  </si>
  <si>
    <t xml:space="preserve">    Cash Bond</t>
  </si>
  <si>
    <t xml:space="preserve">    Mississippi Telecommunication Facility</t>
  </si>
  <si>
    <t xml:space="preserve">    City of Flowood Special Tax</t>
  </si>
  <si>
    <t xml:space="preserve">    City of Clinton Special Tax</t>
  </si>
  <si>
    <t xml:space="preserve">    City of Laurel Special Tax</t>
  </si>
  <si>
    <t xml:space="preserve">    City of Newton Special Tax</t>
  </si>
  <si>
    <t xml:space="preserve">    Tunica County Special Tax</t>
  </si>
  <si>
    <t xml:space="preserve">    City of Vicksburg Special Tax</t>
  </si>
  <si>
    <t xml:space="preserve">    City of Cleveland Special Tax</t>
  </si>
  <si>
    <t xml:space="preserve">    City of  New Albany Special Tax</t>
  </si>
  <si>
    <t xml:space="preserve">    City of Picayune Special Tax</t>
  </si>
  <si>
    <t xml:space="preserve">    City of Richland</t>
  </si>
  <si>
    <t xml:space="preserve">    City of Florence</t>
  </si>
  <si>
    <t xml:space="preserve">    Hancock County Special Tax</t>
  </si>
  <si>
    <t xml:space="preserve">    Stone County Special Tax</t>
  </si>
  <si>
    <t xml:space="preserve">    Hernando Tourism </t>
  </si>
  <si>
    <t xml:space="preserve">    E911 Telephone Minimum Standards Service Charge</t>
  </si>
  <si>
    <t>Total Other Transfers</t>
  </si>
  <si>
    <t>Summary:</t>
  </si>
  <si>
    <t xml:space="preserve">    Sales Tax Transferred to Other than GF</t>
  </si>
  <si>
    <t xml:space="preserve">    Misc. Transferred to Other than GF </t>
  </si>
  <si>
    <t>Total Transferred to Other than GF</t>
  </si>
  <si>
    <t>Miscellaneous Taxes</t>
  </si>
  <si>
    <t>Sub-total General Fund</t>
  </si>
  <si>
    <t>AMS Settlement</t>
  </si>
  <si>
    <t xml:space="preserve">    Special Refund Account - Income</t>
  </si>
  <si>
    <t>Nuclear In Lieu transferred to:</t>
  </si>
  <si>
    <t>Total Nuclear In Lieu Transfers</t>
  </si>
  <si>
    <t xml:space="preserve">    MS Soil &amp; Water Conservation Education Fund</t>
  </si>
  <si>
    <t xml:space="preserve">    Distinctive License Tag Fees</t>
  </si>
  <si>
    <t xml:space="preserve">    Special Refund Account - Waste Tire</t>
  </si>
  <si>
    <t>Regulatory Fees transferred to:</t>
  </si>
  <si>
    <t xml:space="preserve">    Animal Care Fund</t>
  </si>
  <si>
    <t xml:space="preserve">    Special Refund Account - Emergency 911 Telephone</t>
  </si>
  <si>
    <t xml:space="preserve">    State Owned Land</t>
  </si>
  <si>
    <t xml:space="preserve">    Educational Trust Fund</t>
  </si>
  <si>
    <t xml:space="preserve">    Budget Contingency Fund</t>
  </si>
  <si>
    <t xml:space="preserve">    Special Refund Account - Withholding</t>
  </si>
  <si>
    <t xml:space="preserve">    Special Refund Account - Petroleum</t>
  </si>
  <si>
    <t xml:space="preserve">    Special Refund Account - Privilege</t>
  </si>
  <si>
    <t xml:space="preserve">    Special Refund Account - Title</t>
  </si>
  <si>
    <t xml:space="preserve">    Special Refund Account - Sales</t>
  </si>
  <si>
    <t xml:space="preserve">    Special Refund Account - Gas Severance</t>
  </si>
  <si>
    <t xml:space="preserve">    Special Refund Account - Insurance Premium</t>
  </si>
  <si>
    <t xml:space="preserve">    Special Refund Account - Oil Severance</t>
  </si>
  <si>
    <t xml:space="preserve">    Special Refund Account - Apportioned Tag Reg</t>
  </si>
  <si>
    <t xml:space="preserve">    New Capitol R &amp; R</t>
  </si>
  <si>
    <t xml:space="preserve">   Gaming Counties Bond Sinking Fund</t>
  </si>
  <si>
    <t xml:space="preserve">    Special Refund Account - City Utility</t>
  </si>
  <si>
    <t xml:space="preserve">    Indianola Tourism Commission</t>
  </si>
  <si>
    <t xml:space="preserve">    Railroad Revitalization Fund</t>
  </si>
  <si>
    <t>Total Timber Severance Tax Transfers</t>
  </si>
  <si>
    <t>Interest On Investments (STC) &amp; Misc. transferred to:</t>
  </si>
  <si>
    <t>Total Int. On Investments (STC) Transfers</t>
  </si>
  <si>
    <t xml:space="preserve">    Gross Public Utility Regulatory Fund</t>
  </si>
  <si>
    <t xml:space="preserve">    Mississippi Burn Care Fund</t>
  </si>
  <si>
    <t xml:space="preserve">    City of Horn Lake</t>
  </si>
  <si>
    <t xml:space="preserve">    City of Jackson (Convention Center)</t>
  </si>
  <si>
    <t xml:space="preserve">    Dept of Education -Support Teachers</t>
  </si>
  <si>
    <t xml:space="preserve">    City of McComb</t>
  </si>
  <si>
    <t xml:space="preserve">    City of Pascagoula</t>
  </si>
  <si>
    <t xml:space="preserve">    City of Pearl</t>
  </si>
  <si>
    <t xml:space="preserve">    City of Pontotoc</t>
  </si>
  <si>
    <t xml:space="preserve">    Comm for Volunteer Services</t>
  </si>
  <si>
    <t xml:space="preserve">    City of Baldwin</t>
  </si>
  <si>
    <t>ATV/ Motorcycle Fees transferred to:</t>
  </si>
  <si>
    <t xml:space="preserve">    Trauma Care Fund</t>
  </si>
  <si>
    <t>Total ATV/ Motorcycle Fees Transfers</t>
  </si>
  <si>
    <t xml:space="preserve">    City of Natchez Special Tax</t>
  </si>
  <si>
    <t>Total Regulatory Fees</t>
  </si>
  <si>
    <t xml:space="preserve">    Insurance Premium - Windstorm</t>
  </si>
  <si>
    <t xml:space="preserve">    City of Ocean Springs Restaurant Tax</t>
  </si>
  <si>
    <t xml:space="preserve">    City of Ocean Springs Hotel Tax (previously included in line above)</t>
  </si>
  <si>
    <t xml:space="preserve">    City of Ripley</t>
  </si>
  <si>
    <t xml:space="preserve">     Motor Vehicle Ad Valorem Tax Reduction Fund</t>
  </si>
  <si>
    <t>Sales Tax Transferred to:</t>
  </si>
  <si>
    <t xml:space="preserve">    Public School Building Fund</t>
  </si>
  <si>
    <t xml:space="preserve">    Motor Vehicle Rental Sales Tax</t>
  </si>
  <si>
    <t xml:space="preserve">    4-Lane Construction Project</t>
  </si>
  <si>
    <t xml:space="preserve">    School Ad Valorem</t>
  </si>
  <si>
    <t xml:space="preserve">    Education Enhancement</t>
  </si>
  <si>
    <t xml:space="preserve">    Mississippi Fair Commission</t>
  </si>
  <si>
    <t xml:space="preserve">    Motor Vehicle Ad Valorem Tax Reduction Fund</t>
  </si>
  <si>
    <t xml:space="preserve">    Department of Agriculture</t>
  </si>
  <si>
    <t xml:space="preserve">    Sales Tax (Telecommunications 7%)</t>
  </si>
  <si>
    <t xml:space="preserve">    Airport Parking</t>
  </si>
  <si>
    <t xml:space="preserve">    Sales Tax Incentive Fund - MMEIA</t>
  </si>
  <si>
    <t xml:space="preserve">    Sales Tax Incentive Fund - MDA</t>
  </si>
  <si>
    <t>Total Sales Tax Transfers</t>
  </si>
  <si>
    <t xml:space="preserve">Use Tax Transferred to: </t>
  </si>
  <si>
    <t xml:space="preserve">    Motor Vehicle Ad Valorem Tag Reduction Fund</t>
  </si>
  <si>
    <t>Total Use Tax Transfers</t>
  </si>
  <si>
    <t>Individual Income Tax Transferred to:</t>
  </si>
  <si>
    <t xml:space="preserve">    Budget Contingency</t>
  </si>
  <si>
    <t xml:space="preserve">    Income Tax-Withheld-Job Incentive/Advantage</t>
  </si>
  <si>
    <t xml:space="preserve">    Refund Account</t>
  </si>
  <si>
    <t>Total Individual Income Tax Transfers</t>
  </si>
  <si>
    <t>Corporate Tax Transferred to:</t>
  </si>
  <si>
    <t>Total Corporate Tax Transfers</t>
  </si>
  <si>
    <t>Oil Severance Tax Transferred to:</t>
  </si>
  <si>
    <t xml:space="preserve">    City of Sardis</t>
  </si>
  <si>
    <t xml:space="preserve">    License Plate Acquisition Fund</t>
  </si>
  <si>
    <t>MISSISSIPPI DEPARTMENT OF REVENUE</t>
  </si>
  <si>
    <t xml:space="preserve">            SUMMARY OF TRANSFERS</t>
  </si>
  <si>
    <t>BY THE DEPARTMENT OF REVENUE</t>
  </si>
  <si>
    <t xml:space="preserve">    Special Refund Account - IFTA</t>
  </si>
  <si>
    <t xml:space="preserve">    Income Tax - Production Company Rebate</t>
  </si>
  <si>
    <t xml:space="preserve">    MMEIA Rebate Fund</t>
  </si>
  <si>
    <t xml:space="preserve">    MS Athletic Comm</t>
  </si>
  <si>
    <t xml:space="preserve">    DOR Title Fees</t>
  </si>
  <si>
    <t>Prepaid Wireless E911 transferred to:</t>
  </si>
  <si>
    <t xml:space="preserve">    CMRS Board</t>
  </si>
  <si>
    <t xml:space="preserve">    Prepaid Wireless E911 Fee</t>
  </si>
  <si>
    <t>Total Prepaid Wireless E911</t>
  </si>
  <si>
    <t xml:space="preserve">    Income Tax - Existing Industry Withholding Rebate</t>
  </si>
  <si>
    <t xml:space="preserve">    Sales Tax Incentive Fund - Tourism Project</t>
  </si>
  <si>
    <t>Statewide Privilege Fees transferred to:</t>
  </si>
  <si>
    <t>Total Statewide Privilege Fees</t>
  </si>
  <si>
    <t xml:space="preserve">    Town of Como</t>
  </si>
  <si>
    <t>May</t>
  </si>
  <si>
    <t>June</t>
  </si>
  <si>
    <t>MONTH</t>
  </si>
  <si>
    <t>NUMBER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</si>
  <si>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</si>
  <si>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</si>
  <si>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</si>
  <si>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</si>
  <si>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</si>
  <si>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</si>
  <si>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</si>
  <si>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</si>
  <si>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</si>
  <si>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</si>
  <si>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</si>
  <si>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</si>
  <si>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</si>
  <si>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</si>
  <si>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</si>
  <si>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</si>
  <si>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</si>
  <si>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</si>
  <si>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</si>
  <si>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</si>
  <si>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</si>
  <si>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</si>
  <si>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7/01/11</t>
  </si>
  <si>
    <t>COMPARING JULY  1, 2011 - JUNE 30, 2012</t>
  </si>
  <si>
    <t>07-01-2011</t>
  </si>
  <si>
    <t xml:space="preserve">MS Board of Contractors </t>
  </si>
  <si>
    <t xml:space="preserve">    Special Refund Account - MARS</t>
  </si>
  <si>
    <t>`</t>
  </si>
  <si>
    <t>SCHEDULE A- REVISED</t>
  </si>
  <si>
    <t>FY 2013</t>
  </si>
  <si>
    <t xml:space="preserve"> 07/01/12 TO</t>
  </si>
  <si>
    <t>SCHEDULE B-REVISED</t>
  </si>
  <si>
    <t>7/01/12</t>
  </si>
  <si>
    <t>COMPARING JULY  1, 2012 - JUNE 30, 2013</t>
  </si>
  <si>
    <t>07-01-2012</t>
  </si>
  <si>
    <t xml:space="preserve">    Special Refund Account - Titanium</t>
  </si>
  <si>
    <t>8./31/2012</t>
  </si>
  <si>
    <t>Agust</t>
  </si>
  <si>
    <t>AUGUST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</si>
</sst>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164" formatCode="dd\-mmm\-yy_)"/>
    <numFmt numFmtId="165" formatCode="0_)"/>
    <numFmt numFmtId="166" formatCode="&quot;$&quot;#,##0"/>
    <numFmt numFmtId="167" formatCode="#,##0.0000_);\(#,##0.0000\)"/>
    <numFmt numFmtId="168" formatCode="m/d/yy;@"/>
    <numFmt numFmtId="169" formatCode="_(* #,##0_);_(* \(#,##0\);_(* &quot;-&quot;??_);_(@_)"/>
    <numFmt numFmtId="170" formatCode="0_);\(0\)"/>
  </numFmts>
  <fonts count="22">
    <font>
      <sz val="12"/>
      <name val="Arial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12"/>
      <color indexed="20"/>
      <name val="Arial"/>
      <family val="2"/>
    </font>
    <font>
      <sz val="8"/>
      <color indexed="81"/>
      <name val="Tahoma"/>
      <family val="2"/>
    </font>
    <font>
      <b/>
      <sz val="12"/>
      <color indexed="10"/>
      <name val="Tahoma"/>
      <family val="2"/>
    </font>
    <font>
      <sz val="12"/>
      <color indexed="10"/>
      <name val="Tahoma"/>
      <family val="2"/>
    </font>
    <font>
      <sz val="12"/>
      <color rgb="FFFF000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37" fontId="0" fillId="0" borderId="0"/>
  </cellStyleXfs>
  <cellXfs count="146">
    <xf numFmtId="37" fontId="0" fillId="0" borderId="0" xfId="0"/>
    <xf numFmtId="37" fontId="4" fillId="0" borderId="0" xfId="0" applyFont="1" applyAlignment="1" applyProtection="1">
      <alignment horizontal="centerContinuous"/>
    </xf>
    <xf numFmtId="37" fontId="5" fillId="0" borderId="0" xfId="0" applyFont="1" applyAlignment="1" applyProtection="1">
      <alignment horizontal="centerContinuous"/>
    </xf>
    <xf numFmtId="37" fontId="0" fillId="0" borderId="0" xfId="0" applyFont="1" applyProtection="1"/>
    <xf numFmtId="37" fontId="6" fillId="0" borderId="0" xfId="0" applyFont="1" applyProtection="1"/>
    <xf numFmtId="37" fontId="6" fillId="0" borderId="0" xfId="0" applyFont="1" applyAlignment="1" applyProtection="1">
      <alignment horizontal="centerContinuous"/>
    </xf>
    <xf numFmtId="37" fontId="0" fillId="0" borderId="0" xfId="0" applyFont="1" applyAlignment="1" applyProtection="1">
      <alignment horizontal="centerContinuous"/>
    </xf>
    <xf numFmtId="37" fontId="0" fillId="0" borderId="0" xfId="0" applyAlignment="1" applyProtection="1">
      <alignment horizontal="center"/>
    </xf>
    <xf numFmtId="37" fontId="0" fillId="0" borderId="0" xfId="0" applyFont="1" applyAlignment="1" applyProtection="1">
      <alignment horizontal="center"/>
    </xf>
    <xf numFmtId="37" fontId="7" fillId="0" borderId="0" xfId="0" applyFont="1" applyProtection="1"/>
    <xf numFmtId="37" fontId="0" fillId="0" borderId="1" xfId="0" applyBorder="1" applyAlignment="1" applyProtection="1">
      <alignment horizontal="center"/>
    </xf>
    <xf numFmtId="37" fontId="0" fillId="0" borderId="0" xfId="0" applyProtection="1"/>
    <xf numFmtId="37" fontId="0" fillId="0" borderId="0" xfId="0" applyNumberFormat="1" applyFont="1" applyProtection="1"/>
    <xf numFmtId="37" fontId="8" fillId="2" borderId="0" xfId="0" applyFont="1" applyFill="1" applyAlignment="1" applyProtection="1">
      <alignment horizontal="left"/>
    </xf>
    <xf numFmtId="37" fontId="9" fillId="2" borderId="0" xfId="0" applyNumberFormat="1" applyFont="1" applyFill="1" applyAlignment="1" applyProtection="1">
      <alignment horizontal="right"/>
    </xf>
    <xf numFmtId="37" fontId="2" fillId="0" borderId="0" xfId="0" applyNumberFormat="1" applyFont="1" applyProtection="1"/>
    <xf numFmtId="37" fontId="2" fillId="0" borderId="0" xfId="0" applyFont="1" applyProtection="1"/>
    <xf numFmtId="37" fontId="9" fillId="2" borderId="1" xfId="0" applyNumberFormat="1" applyFont="1" applyFill="1" applyBorder="1" applyAlignment="1" applyProtection="1">
      <alignment horizontal="right"/>
    </xf>
    <xf numFmtId="37" fontId="9" fillId="2" borderId="2" xfId="0" applyNumberFormat="1" applyFont="1" applyFill="1" applyBorder="1" applyAlignment="1" applyProtection="1">
      <alignment horizontal="right"/>
    </xf>
    <xf numFmtId="165" fontId="0" fillId="0" borderId="1" xfId="0" applyNumberFormat="1" applyBorder="1" applyAlignment="1" applyProtection="1">
      <alignment horizontal="center"/>
    </xf>
    <xf numFmtId="5" fontId="0" fillId="0" borderId="0" xfId="0" applyNumberFormat="1" applyProtection="1"/>
    <xf numFmtId="10" fontId="0" fillId="0" borderId="0" xfId="0" applyNumberFormat="1" applyProtection="1"/>
    <xf numFmtId="10" fontId="0" fillId="0" borderId="1" xfId="0" applyNumberFormat="1" applyBorder="1" applyProtection="1"/>
    <xf numFmtId="37" fontId="11" fillId="0" borderId="0" xfId="0" applyFont="1" applyProtection="1"/>
    <xf numFmtId="5" fontId="0" fillId="0" borderId="1" xfId="0" applyNumberFormat="1" applyBorder="1" applyProtection="1"/>
    <xf numFmtId="37" fontId="0" fillId="0" borderId="1" xfId="0" applyBorder="1" applyProtection="1"/>
    <xf numFmtId="37" fontId="0" fillId="0" borderId="0" xfId="0" applyAlignment="1" applyProtection="1">
      <alignment horizontal="centerContinuous"/>
    </xf>
    <xf numFmtId="10" fontId="0" fillId="0" borderId="3" xfId="0" applyNumberFormat="1" applyBorder="1" applyProtection="1"/>
    <xf numFmtId="10" fontId="0" fillId="0" borderId="0" xfId="0" applyNumberFormat="1" applyFont="1" applyProtection="1"/>
    <xf numFmtId="5" fontId="11" fillId="0" borderId="0" xfId="0" applyNumberFormat="1" applyFont="1" applyProtection="1"/>
    <xf numFmtId="0" fontId="0" fillId="0" borderId="1" xfId="0" applyNumberFormat="1" applyBorder="1" applyAlignment="1" applyProtection="1">
      <alignment horizontal="center"/>
    </xf>
    <xf numFmtId="37" fontId="0" fillId="0" borderId="0" xfId="0" applyBorder="1" applyProtection="1"/>
    <xf numFmtId="5" fontId="0" fillId="0" borderId="4" xfId="0" applyNumberFormat="1" applyBorder="1" applyProtection="1"/>
    <xf numFmtId="5" fontId="0" fillId="0" borderId="0" xfId="0" applyNumberFormat="1" applyBorder="1" applyProtection="1"/>
    <xf numFmtId="10" fontId="0" fillId="0" borderId="0" xfId="0" applyNumberFormat="1" applyBorder="1" applyProtection="1"/>
    <xf numFmtId="10" fontId="0" fillId="0" borderId="4" xfId="0" applyNumberFormat="1" applyBorder="1" applyProtection="1"/>
    <xf numFmtId="37" fontId="13" fillId="0" borderId="0" xfId="0" applyFont="1" applyProtection="1"/>
    <xf numFmtId="37" fontId="0" fillId="0" borderId="1" xfId="0" applyBorder="1"/>
    <xf numFmtId="37" fontId="14" fillId="0" borderId="0" xfId="0" applyFont="1" applyAlignment="1" applyProtection="1">
      <alignment horizontal="right"/>
    </xf>
    <xf numFmtId="37" fontId="15" fillId="0" borderId="0" xfId="0" applyFont="1" applyAlignment="1" applyProtection="1">
      <alignment horizontal="right"/>
    </xf>
    <xf numFmtId="0" fontId="0" fillId="0" borderId="0" xfId="0" applyNumberFormat="1"/>
    <xf numFmtId="37" fontId="0" fillId="0" borderId="1" xfId="0" applyNumberFormat="1" applyBorder="1" applyProtection="1"/>
    <xf numFmtId="165" fontId="0" fillId="0" borderId="1" xfId="0" applyNumberFormat="1" applyBorder="1" applyAlignment="1" applyProtection="1">
      <alignment horizontal="centerContinuous"/>
    </xf>
    <xf numFmtId="5" fontId="0" fillId="0" borderId="2" xfId="0" applyNumberFormat="1" applyBorder="1" applyProtection="1"/>
    <xf numFmtId="37" fontId="0" fillId="0" borderId="0" xfId="0" applyNumberFormat="1" applyProtection="1"/>
    <xf numFmtId="37" fontId="11" fillId="0" borderId="0" xfId="0" applyNumberFormat="1" applyFont="1" applyProtection="1"/>
    <xf numFmtId="37" fontId="0" fillId="0" borderId="0" xfId="0" applyNumberFormat="1" applyBorder="1" applyProtection="1"/>
    <xf numFmtId="37" fontId="11" fillId="0" borderId="1" xfId="0" applyNumberFormat="1" applyFont="1" applyBorder="1" applyProtection="1"/>
    <xf numFmtId="14" fontId="0" fillId="0" borderId="1" xfId="0" quotePrefix="1" applyNumberFormat="1" applyBorder="1" applyAlignment="1" applyProtection="1">
      <alignment horizontal="center"/>
    </xf>
    <xf numFmtId="14" fontId="0" fillId="0" borderId="1" xfId="0" applyNumberFormat="1" applyBorder="1" applyAlignment="1" applyProtection="1">
      <alignment horizontal="center"/>
    </xf>
    <xf numFmtId="5" fontId="0" fillId="0" borderId="0" xfId="0" applyNumberFormat="1" applyFill="1" applyProtection="1"/>
    <xf numFmtId="37" fontId="0" fillId="0" borderId="0" xfId="0" applyNumberFormat="1" applyFill="1" applyProtection="1"/>
    <xf numFmtId="37" fontId="0" fillId="0" borderId="1" xfId="0" applyNumberFormat="1" applyFill="1" applyBorder="1" applyProtection="1"/>
    <xf numFmtId="37" fontId="11" fillId="0" borderId="0" xfId="0" applyFont="1"/>
    <xf numFmtId="37" fontId="11" fillId="0" borderId="0" xfId="0" applyFont="1" applyAlignment="1" applyProtection="1">
      <alignment horizontal="center"/>
    </xf>
    <xf numFmtId="37" fontId="20" fillId="3" borderId="0" xfId="0" applyFont="1" applyFill="1" applyProtection="1"/>
    <xf numFmtId="10" fontId="20" fillId="3" borderId="0" xfId="0" applyNumberFormat="1" applyFont="1" applyFill="1" applyProtection="1"/>
    <xf numFmtId="5" fontId="0" fillId="0" borderId="0" xfId="0" applyNumberFormat="1"/>
    <xf numFmtId="10" fontId="0" fillId="0" borderId="5" xfId="0" applyNumberFormat="1" applyBorder="1" applyProtection="1"/>
    <xf numFmtId="5" fontId="11" fillId="0" borderId="3" xfId="0" applyNumberFormat="1" applyFont="1" applyBorder="1" applyProtection="1"/>
    <xf numFmtId="5" fontId="0" fillId="0" borderId="6" xfId="0" applyNumberFormat="1" applyBorder="1" applyProtection="1"/>
    <xf numFmtId="10" fontId="0" fillId="0" borderId="6" xfId="0" applyNumberFormat="1" applyBorder="1" applyProtection="1"/>
    <xf numFmtId="37" fontId="3" fillId="0" borderId="0" xfId="0" applyFont="1" applyBorder="1" applyAlignment="1" applyProtection="1">
      <alignment horizontal="centerContinuous"/>
    </xf>
    <xf numFmtId="37" fontId="0" fillId="0" borderId="0" xfId="0" applyFont="1" applyBorder="1" applyProtection="1"/>
    <xf numFmtId="37" fontId="14" fillId="0" borderId="0" xfId="0" applyFont="1" applyBorder="1" applyAlignment="1" applyProtection="1">
      <alignment horizontal="left"/>
    </xf>
    <xf numFmtId="37" fontId="0" fillId="0" borderId="0" xfId="0" applyBorder="1"/>
    <xf numFmtId="37" fontId="6" fillId="0" borderId="0" xfId="0" applyFont="1" applyBorder="1" applyProtection="1"/>
    <xf numFmtId="37" fontId="2" fillId="0" borderId="0" xfId="0" applyFont="1" applyBorder="1" applyProtection="1"/>
    <xf numFmtId="37" fontId="1" fillId="0" borderId="0" xfId="0" applyFont="1" applyBorder="1" applyProtection="1"/>
    <xf numFmtId="167" fontId="0" fillId="0" borderId="0" xfId="0" applyNumberFormat="1" applyFont="1" applyProtection="1"/>
    <xf numFmtId="5" fontId="0" fillId="0" borderId="0" xfId="0" applyNumberFormat="1" applyFont="1" applyProtection="1"/>
    <xf numFmtId="9" fontId="0" fillId="0" borderId="0" xfId="0" applyNumberFormat="1" applyFont="1" applyProtection="1"/>
    <xf numFmtId="42" fontId="0" fillId="0" borderId="0" xfId="0" applyNumberFormat="1" applyFont="1" applyProtection="1"/>
    <xf numFmtId="37" fontId="10" fillId="0" borderId="0" xfId="0" applyFont="1" applyProtection="1"/>
    <xf numFmtId="37" fontId="21" fillId="0" borderId="0" xfId="0" applyNumberFormat="1" applyFont="1"/>
    <xf numFmtId="167" fontId="0" fillId="0" borderId="0" xfId="0" applyNumberFormat="1"/>
    <xf numFmtId="42" fontId="0" fillId="0" borderId="0" xfId="0" applyNumberFormat="1"/>
    <xf numFmtId="37" fontId="0" fillId="0" borderId="0" xfId="0" applyNumberFormat="1"/>
    <xf numFmtId="9" fontId="0" fillId="0" borderId="0" xfId="0" applyNumberFormat="1"/>
    <xf numFmtId="164" fontId="0" fillId="0" borderId="0" xfId="0" applyNumberFormat="1"/>
    <xf numFmtId="42" fontId="21" fillId="0" borderId="0" xfId="0" applyNumberFormat="1" applyFont="1" applyAlignment="1">
      <alignment horizontal="center"/>
    </xf>
    <xf numFmtId="5" fontId="21" fillId="0" borderId="0" xfId="0" applyNumberFormat="1" applyFont="1"/>
    <xf numFmtId="9" fontId="21" fillId="0" borderId="0" xfId="0" applyNumberFormat="1" applyFont="1"/>
    <xf numFmtId="37" fontId="21" fillId="0" borderId="0" xfId="0" applyNumberFormat="1" applyFont="1" applyAlignment="1">
      <alignment horizontal="center"/>
    </xf>
    <xf numFmtId="167" fontId="21" fillId="0" borderId="0" xfId="0" applyNumberFormat="1" applyFont="1" applyAlignment="1">
      <alignment horizontal="center"/>
    </xf>
    <xf numFmtId="5" fontId="21" fillId="0" borderId="0" xfId="0" applyNumberFormat="1" applyFont="1" applyAlignment="1">
      <alignment horizontal="center"/>
    </xf>
    <xf numFmtId="9" fontId="21" fillId="0" borderId="0" xfId="0" applyNumberFormat="1" applyFont="1" applyAlignment="1">
      <alignment horizontal="center"/>
    </xf>
    <xf numFmtId="165" fontId="21" fillId="0" borderId="0" xfId="0" applyNumberFormat="1" applyFont="1" applyAlignment="1">
      <alignment horizontal="center"/>
    </xf>
    <xf numFmtId="167" fontId="21" fillId="0" borderId="5" xfId="0" applyNumberFormat="1" applyFont="1" applyBorder="1" applyAlignment="1">
      <alignment horizontal="center"/>
    </xf>
    <xf numFmtId="168" fontId="21" fillId="0" borderId="5" xfId="0" applyNumberFormat="1" applyFont="1" applyBorder="1" applyAlignment="1">
      <alignment horizontal="center"/>
    </xf>
    <xf numFmtId="37" fontId="21" fillId="0" borderId="5" xfId="0" applyNumberFormat="1" applyFont="1" applyBorder="1" applyAlignment="1">
      <alignment horizontal="center"/>
    </xf>
    <xf numFmtId="167" fontId="0" fillId="0" borderId="0" xfId="0" applyNumberFormat="1" applyAlignment="1">
      <alignment horizontal="center"/>
    </xf>
    <xf numFmtId="42" fontId="0" fillId="0" borderId="0" xfId="0" applyNumberFormat="1" applyAlignment="1">
      <alignment horizontal="center"/>
    </xf>
    <xf numFmtId="5" fontId="0" fillId="0" borderId="0" xfId="0" applyNumberFormat="1" applyAlignment="1">
      <alignment horizontal="center"/>
    </xf>
    <xf numFmtId="37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0" applyNumberFormat="1"/>
    <xf numFmtId="3" fontId="0" fillId="0" borderId="0" xfId="0" applyNumberFormat="1"/>
    <xf numFmtId="169" fontId="0" fillId="0" borderId="0" xfId="0" applyNumberFormat="1"/>
    <xf numFmtId="37" fontId="0" fillId="0" borderId="5" xfId="0" applyNumberFormat="1" applyBorder="1"/>
    <xf numFmtId="10" fontId="0" fillId="0" borderId="5" xfId="0" applyNumberFormat="1" applyBorder="1"/>
    <xf numFmtId="41" fontId="0" fillId="0" borderId="0" xfId="0" applyNumberFormat="1"/>
    <xf numFmtId="37" fontId="0" fillId="0" borderId="0" xfId="0" applyNumberFormat="1" applyBorder="1"/>
    <xf numFmtId="10" fontId="0" fillId="0" borderId="0" xfId="0" applyNumberFormat="1" applyBorder="1"/>
    <xf numFmtId="5" fontId="0" fillId="0" borderId="7" xfId="0" applyNumberFormat="1" applyBorder="1"/>
    <xf numFmtId="10" fontId="0" fillId="0" borderId="7" xfId="0" applyNumberFormat="1" applyBorder="1"/>
    <xf numFmtId="37" fontId="0" fillId="0" borderId="7" xfId="0" applyNumberFormat="1" applyBorder="1"/>
    <xf numFmtId="170" fontId="21" fillId="0" borderId="0" xfId="0" applyNumberFormat="1" applyFont="1" applyAlignment="1">
      <alignment horizontal="center"/>
    </xf>
    <xf numFmtId="42" fontId="21" fillId="0" borderId="5" xfId="0" applyNumberFormat="1" applyFont="1" applyBorder="1" applyAlignment="1">
      <alignment horizontal="center"/>
    </xf>
    <xf numFmtId="5" fontId="21" fillId="0" borderId="5" xfId="0" applyNumberFormat="1" applyFont="1" applyBorder="1" applyAlignment="1">
      <alignment horizontal="center"/>
    </xf>
    <xf numFmtId="166" fontId="0" fillId="0" borderId="0" xfId="0" applyNumberFormat="1"/>
    <xf numFmtId="169" fontId="0" fillId="0" borderId="5" xfId="0" applyNumberFormat="1" applyBorder="1"/>
    <xf numFmtId="166" fontId="0" fillId="0" borderId="7" xfId="0" applyNumberFormat="1" applyBorder="1"/>
    <xf numFmtId="37" fontId="7" fillId="0" borderId="0" xfId="0" applyFont="1" applyProtection="1"/>
    <xf numFmtId="37" fontId="16" fillId="0" borderId="0" xfId="0" applyFont="1" applyProtection="1"/>
    <xf numFmtId="37" fontId="11" fillId="0" borderId="0" xfId="0" quotePrefix="1" applyFont="1" applyAlignment="1">
      <alignment horizontal="center"/>
    </xf>
    <xf numFmtId="14" fontId="11" fillId="0" borderId="1" xfId="0" applyNumberFormat="1" applyFont="1" applyBorder="1" applyAlignment="1" applyProtection="1">
      <alignment horizontal="center"/>
    </xf>
    <xf numFmtId="37" fontId="0" fillId="0" borderId="0" xfId="0" applyFill="1" applyProtection="1"/>
    <xf numFmtId="37" fontId="0" fillId="0" borderId="1" xfId="0" applyFill="1" applyBorder="1" applyProtection="1"/>
    <xf numFmtId="37" fontId="0" fillId="0" borderId="0" xfId="0" applyFill="1"/>
    <xf numFmtId="37" fontId="0" fillId="0" borderId="0" xfId="0" applyFill="1" applyBorder="1" applyProtection="1"/>
    <xf numFmtId="37" fontId="11" fillId="0" borderId="0" xfId="0" applyFont="1" applyFill="1" applyProtection="1"/>
    <xf numFmtId="37" fontId="0" fillId="0" borderId="0" xfId="0" applyFill="1" applyAlignment="1" applyProtection="1">
      <alignment horizontal="center"/>
    </xf>
    <xf numFmtId="165" fontId="0" fillId="0" borderId="1" xfId="0" applyNumberFormat="1" applyFill="1" applyBorder="1" applyAlignment="1" applyProtection="1">
      <alignment horizontal="center"/>
    </xf>
    <xf numFmtId="5" fontId="0" fillId="0" borderId="4" xfId="0" applyNumberFormat="1" applyFill="1" applyBorder="1" applyProtection="1"/>
    <xf numFmtId="0" fontId="11" fillId="0" borderId="0" xfId="0" applyNumberFormat="1" applyFont="1"/>
    <xf numFmtId="37" fontId="0" fillId="0" borderId="0" xfId="0" applyAlignment="1" applyProtection="1">
      <alignment horizontal="left" indent="1"/>
    </xf>
    <xf numFmtId="5" fontId="0" fillId="0" borderId="1" xfId="0" applyNumberFormat="1" applyFill="1" applyBorder="1" applyProtection="1"/>
    <xf numFmtId="37" fontId="0" fillId="0" borderId="8" xfId="0" applyBorder="1" applyProtection="1"/>
    <xf numFmtId="5" fontId="0" fillId="0" borderId="0" xfId="0" applyNumberFormat="1" applyFill="1" applyBorder="1" applyProtection="1"/>
    <xf numFmtId="37" fontId="11" fillId="0" borderId="1" xfId="0" applyFont="1" applyFill="1" applyBorder="1" applyProtection="1"/>
    <xf numFmtId="5" fontId="0" fillId="0" borderId="6" xfId="0" applyNumberFormat="1" applyFill="1" applyBorder="1" applyProtection="1"/>
    <xf numFmtId="5" fontId="0" fillId="0" borderId="9" xfId="0" applyNumberFormat="1" applyBorder="1" applyProtection="1"/>
    <xf numFmtId="37" fontId="0" fillId="0" borderId="10" xfId="0" applyBorder="1" applyProtection="1"/>
    <xf numFmtId="37" fontId="0" fillId="0" borderId="0" xfId="0" applyFill="1" applyBorder="1" applyAlignment="1" applyProtection="1">
      <alignment horizontal="center"/>
    </xf>
    <xf numFmtId="165" fontId="0" fillId="0" borderId="1" xfId="0" applyNumberFormat="1" applyFill="1" applyBorder="1" applyAlignment="1" applyProtection="1">
      <alignment horizontal="centerContinuous"/>
    </xf>
    <xf numFmtId="5" fontId="11" fillId="0" borderId="0" xfId="0" applyNumberFormat="1" applyFont="1" applyFill="1" applyProtection="1"/>
    <xf numFmtId="37" fontId="7" fillId="0" borderId="0" xfId="0" applyFont="1" applyFill="1" applyProtection="1"/>
    <xf numFmtId="37" fontId="11" fillId="0" borderId="1" xfId="0" quotePrefix="1" applyFont="1" applyFill="1" applyBorder="1" applyProtection="1"/>
    <xf numFmtId="5" fontId="0" fillId="0" borderId="2" xfId="0" applyNumberFormat="1" applyFill="1" applyBorder="1" applyProtection="1"/>
    <xf numFmtId="37" fontId="7" fillId="0" borderId="0" xfId="0" applyFont="1" applyProtection="1"/>
    <xf numFmtId="37" fontId="12" fillId="0" borderId="0" xfId="0" quotePrefix="1" applyFont="1" applyAlignment="1" applyProtection="1">
      <alignment horizontal="left"/>
    </xf>
    <xf numFmtId="37" fontId="7" fillId="0" borderId="0" xfId="0" quotePrefix="1" applyFont="1" applyAlignment="1" applyProtection="1">
      <alignment horizontal="center"/>
    </xf>
    <xf numFmtId="37" fontId="7" fillId="0" borderId="0" xfId="0" applyFont="1" applyAlignment="1" applyProtection="1">
      <alignment horizontal="center"/>
    </xf>
    <xf numFmtId="37" fontId="7" fillId="0" borderId="0" xfId="0" applyFont="1" applyProtection="1"/>
    <xf numFmtId="37" fontId="12" fillId="0" borderId="0" xfId="0" applyFont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1" name="MONTHS" displayName="MONTHS" ref="A1:B13" totalsRowShown="0">
  <autoFilter ref="A1:B13"/>
  <tableColumns count="2">
    <tableColumn id="1" name="MONTH"/>
    <tableColumn id="2" name="NUMBER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U510"/>
  <sheetViews>
    <sheetView tabSelected="1" defaultGridColor="0" view="pageBreakPreview" colorId="22" zoomScale="75" zoomScaleNormal="100" zoomScaleSheetLayoutView="75" workbookViewId="0">
      <selection activeCell="B8" sqref="B8:I8"/>
    </sheetView>
  </sheetViews>
  <sheetFormatPr defaultColWidth="11.44140625" defaultRowHeight="15"/>
  <cols>
    <col min="1" max="1" width="46.21875" style="65" customWidth="1"/>
    <col min="2" max="10" width="14.77734375" customWidth="1"/>
    <col min="11" max="11" width="12.77734375" customWidth="1"/>
    <col min="12" max="12" width="17.6640625" customWidth="1"/>
    <col min="13" max="16" width="11.44140625" customWidth="1"/>
    <col min="17" max="44" width="12.77734375" customWidth="1"/>
    <col min="45" max="50" width="11.44140625" customWidth="1"/>
    <col min="51" max="52" width="2.77734375" customWidth="1"/>
    <col min="53" max="65" width="10.77734375" customWidth="1"/>
    <col min="66" max="66" width="11.44140625" customWidth="1"/>
    <col min="67" max="71" width="10.77734375" customWidth="1"/>
    <col min="72" max="72" width="9.77734375" customWidth="1"/>
    <col min="73" max="84" width="10.77734375" customWidth="1"/>
  </cols>
  <sheetData>
    <row r="1" spans="1:255" ht="15.75" customHeight="1">
      <c r="A1" s="62"/>
      <c r="B1" s="1"/>
      <c r="C1" s="1"/>
      <c r="D1" s="1"/>
      <c r="E1" s="1"/>
      <c r="F1" s="1"/>
      <c r="G1" s="1"/>
      <c r="H1" s="1"/>
      <c r="I1" s="1"/>
      <c r="J1" s="1"/>
      <c r="K1" s="2"/>
      <c r="L1" s="55">
        <v>483929767.69000006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15.75">
      <c r="A2" s="63"/>
      <c r="B2" s="144" t="s">
        <v>284</v>
      </c>
      <c r="C2" s="144"/>
      <c r="D2" s="144"/>
      <c r="E2" s="3"/>
      <c r="F2" s="3"/>
      <c r="G2" s="38"/>
      <c r="H2" s="3"/>
      <c r="I2" s="3"/>
      <c r="J2" s="3"/>
      <c r="K2" s="3"/>
      <c r="L2" s="55">
        <v>-19827615.99999994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15.75">
      <c r="A3" s="63"/>
      <c r="B3" s="143" t="s">
        <v>285</v>
      </c>
      <c r="C3" s="143"/>
      <c r="D3" s="3"/>
      <c r="E3" s="3"/>
      <c r="F3" s="3"/>
      <c r="G3" s="3"/>
      <c r="H3" s="3"/>
      <c r="I3" s="3"/>
      <c r="J3" s="3"/>
      <c r="K3" s="3"/>
      <c r="L3" s="56">
        <v>-3.9399999999999998E-2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5.75">
      <c r="A4" s="31"/>
      <c r="B4" s="142" t="str">
        <f>TEXT(C22, "mmmm   yyyy")</f>
        <v>August   2012</v>
      </c>
      <c r="C4" s="142"/>
      <c r="D4" s="3"/>
      <c r="E4" s="3"/>
      <c r="F4" s="3"/>
      <c r="G4" s="3"/>
      <c r="H4" s="3"/>
      <c r="I4" s="3"/>
      <c r="J4" s="3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>
      <c r="A5" s="31"/>
      <c r="B5" s="11"/>
      <c r="C5" s="3"/>
      <c r="D5" s="3"/>
      <c r="E5" s="3"/>
      <c r="F5" s="3"/>
      <c r="G5" s="3"/>
      <c r="H5" s="3"/>
      <c r="I5" s="3"/>
      <c r="J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8">
      <c r="A6" s="31"/>
      <c r="B6" s="145" t="str">
        <f>"General Fund Transfers by the Department of Revenue for the " &amp; VLOOKUP($H$20, MONTHS!A1:B13, 2, FALSE) &amp;  " month of the Fiscal Year"</f>
        <v>General Fund Transfers by the Department of Revenue for the 2nd month of the Fiscal Year</v>
      </c>
      <c r="C6" s="145"/>
      <c r="D6" s="145"/>
      <c r="E6" s="145"/>
      <c r="F6" s="145"/>
      <c r="G6" s="145"/>
      <c r="H6" s="145"/>
      <c r="I6" s="145"/>
      <c r="J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8">
      <c r="A7" s="31"/>
      <c r="B7" s="141" t="str">
        <f>"ending June 30, 2013 were " &amp;TEXT(I64, "$###,###,###")&amp; " which is a decrease of " &amp;TEXT(D118, "$###,###,###")</f>
        <v>ending June 30, 2013 were $324,889,866 which is a decrease of -$9,286,034</v>
      </c>
      <c r="C7" s="141"/>
      <c r="D7" s="141"/>
      <c r="E7" s="141"/>
      <c r="F7" s="141"/>
      <c r="G7" s="141"/>
      <c r="H7" s="141"/>
      <c r="I7" s="141"/>
      <c r="J7" s="3"/>
      <c r="K7" s="3"/>
      <c r="L7" s="11" t="s">
        <v>332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8">
      <c r="A8" s="31"/>
      <c r="B8" s="145" t="str">
        <f>"or "&amp;TEXT(E118,"##.##%")&amp;" from the same month of the prior year.  Transfers to all funds for the " &amp; VLOOKUP($H$20, MONTHS!A1:B13, 2, FALSE) &amp;" month of the Fiscal Year"</f>
        <v>or -2.78% from the same month of the prior year.  Transfers to all funds for the 2nd month of the Fiscal Year</v>
      </c>
      <c r="C8" s="145"/>
      <c r="D8" s="145"/>
      <c r="E8" s="145"/>
      <c r="F8" s="145"/>
      <c r="G8" s="145"/>
      <c r="H8" s="145"/>
      <c r="I8" s="145"/>
      <c r="J8" s="3"/>
      <c r="K8" s="28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8">
      <c r="A9" s="63"/>
      <c r="B9" s="141" t="str">
        <f>"ending June 30, 2013 were "&amp;TEXT(L1,"$###,###,###")&amp; " which is an "&amp;IF(L2&gt;0, "increase", "decrease")&amp; " of " &amp;TEXT(L2, "$##,###,###")&amp; " or " &amp;TEXT(L3, "##.##%")&amp; " of the prior year."</f>
        <v>ending June 30, 2013 were $483,929,768 which is an decrease of -$19,827,616 or -3.94% of the prior year.</v>
      </c>
      <c r="C9" s="141"/>
      <c r="D9" s="141"/>
      <c r="E9" s="141"/>
      <c r="F9" s="141"/>
      <c r="G9" s="141"/>
      <c r="H9" s="141"/>
      <c r="I9" s="141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>
      <c r="A10" s="31"/>
      <c r="B10" s="36"/>
      <c r="C10" s="3"/>
      <c r="D10" s="3"/>
      <c r="E10" s="3"/>
      <c r="F10" s="3"/>
      <c r="G10" s="28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8">
      <c r="A11" s="63"/>
      <c r="B11" s="141" t="str">
        <f>"General Fund Transfers for the month of " &amp;TEXT(C22, "mmmm")&amp; " were " &amp;IF(J64&gt;0, "over", "under")&amp; " the estimate by $" &amp;TEXT(ABS(J64), "###,###")&amp; " or " &amp;TEXT(K64, "##.##%")</f>
        <v>General Fund Transfers for the month of August were under the estimate by $12,696,600 or -3.76%</v>
      </c>
      <c r="C11" s="141"/>
      <c r="D11" s="141"/>
      <c r="E11" s="141"/>
      <c r="F11" s="141"/>
      <c r="G11" s="141"/>
      <c r="H11" s="141"/>
      <c r="I11" s="141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30">
      <c r="A12" s="64"/>
      <c r="B12" s="1"/>
      <c r="C12" s="1"/>
      <c r="D12" s="1"/>
      <c r="E12" s="1"/>
      <c r="F12" s="1"/>
      <c r="G12" s="1"/>
      <c r="H12" s="1"/>
      <c r="I12" s="1"/>
      <c r="J12" s="1"/>
      <c r="K12" s="2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>
      <c r="A13" s="63"/>
      <c r="B13" s="3"/>
      <c r="C13" s="3"/>
      <c r="D13" s="3"/>
      <c r="E13" s="3"/>
      <c r="F13" s="3"/>
      <c r="G13" s="3"/>
      <c r="H13" s="3"/>
      <c r="I13" s="3"/>
      <c r="J13" s="3"/>
      <c r="K13" s="2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3.9" customHeight="1">
      <c r="A14" s="74" t="s">
        <v>284</v>
      </c>
      <c r="B14" s="75"/>
      <c r="C14" s="76"/>
      <c r="D14" s="57"/>
      <c r="E14" s="77"/>
      <c r="F14" s="77"/>
      <c r="G14" s="78"/>
      <c r="H14" s="77"/>
      <c r="I14" s="79"/>
      <c r="J14" s="77"/>
      <c r="K14" s="77" t="s">
        <v>1</v>
      </c>
      <c r="L14" s="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3.9" customHeight="1">
      <c r="A15" s="74" t="s">
        <v>2</v>
      </c>
      <c r="B15" s="75"/>
      <c r="C15" s="76"/>
      <c r="D15" s="57"/>
      <c r="E15" s="77"/>
      <c r="F15" s="77"/>
      <c r="G15" s="78"/>
      <c r="H15" s="77"/>
      <c r="I15" s="77"/>
      <c r="J15" s="77"/>
      <c r="K15" s="77"/>
      <c r="L15" s="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3.9" customHeight="1">
      <c r="A16" s="74" t="s">
        <v>333</v>
      </c>
      <c r="B16" s="75"/>
      <c r="C16" s="76"/>
      <c r="D16" s="57"/>
      <c r="E16" s="77"/>
      <c r="F16" s="77"/>
      <c r="G16" s="78"/>
      <c r="H16" s="77"/>
      <c r="I16" s="77"/>
      <c r="J16" s="77"/>
      <c r="K16" s="77"/>
      <c r="L16" s="5"/>
      <c r="M16" s="6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3.9" customHeight="1">
      <c r="A17" s="77"/>
      <c r="B17" s="75"/>
      <c r="C17" s="76"/>
      <c r="D17" s="57"/>
      <c r="E17" s="77"/>
      <c r="F17" s="77"/>
      <c r="G17" s="78"/>
      <c r="H17" s="77"/>
      <c r="I17" s="77"/>
      <c r="J17" s="77"/>
      <c r="K17" s="77"/>
      <c r="L17" s="4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3.9" customHeight="1">
      <c r="A18" s="77"/>
      <c r="B18" s="75"/>
      <c r="C18" s="76"/>
      <c r="D18" s="57"/>
      <c r="E18" s="77"/>
      <c r="F18" s="77"/>
      <c r="G18" s="78"/>
      <c r="H18" s="57"/>
      <c r="I18" s="77"/>
      <c r="J18" s="77"/>
      <c r="K18" s="77"/>
      <c r="L18" s="4"/>
      <c r="M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7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8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5.95" customHeight="1">
      <c r="A19" s="77"/>
      <c r="B19" s="75"/>
      <c r="C19" s="80" t="s">
        <v>5</v>
      </c>
      <c r="D19" s="81"/>
      <c r="E19" s="74"/>
      <c r="F19" s="74"/>
      <c r="G19" s="82"/>
      <c r="H19" s="83" t="s">
        <v>5</v>
      </c>
      <c r="I19" s="77"/>
      <c r="J19" s="77"/>
      <c r="K19" s="77"/>
      <c r="L19" s="3"/>
      <c r="M19" s="3"/>
      <c r="AR19" s="7"/>
    </row>
    <row r="20" spans="1:255" ht="15" customHeight="1">
      <c r="A20" s="77"/>
      <c r="B20" s="84" t="s">
        <v>5</v>
      </c>
      <c r="C20" s="80" t="s">
        <v>4</v>
      </c>
      <c r="D20" s="85" t="s">
        <v>3</v>
      </c>
      <c r="E20" s="83" t="s">
        <v>3</v>
      </c>
      <c r="F20" s="83" t="s">
        <v>6</v>
      </c>
      <c r="G20" s="86" t="s">
        <v>6</v>
      </c>
      <c r="H20" s="83" t="s">
        <v>306</v>
      </c>
      <c r="I20" s="83" t="s">
        <v>342</v>
      </c>
      <c r="J20" s="83" t="s">
        <v>7</v>
      </c>
      <c r="K20" s="83" t="s">
        <v>7</v>
      </c>
      <c r="M20" s="3"/>
      <c r="AR20" s="7"/>
    </row>
    <row r="21" spans="1:255" ht="15.75">
      <c r="A21" s="77"/>
      <c r="B21" s="84" t="s">
        <v>334</v>
      </c>
      <c r="C21" s="80" t="s">
        <v>335</v>
      </c>
      <c r="D21" s="85" t="s">
        <v>335</v>
      </c>
      <c r="E21" s="85" t="s">
        <v>8</v>
      </c>
      <c r="F21" s="83" t="s">
        <v>9</v>
      </c>
      <c r="G21" s="86" t="s">
        <v>10</v>
      </c>
      <c r="H21" s="87">
        <v>2012</v>
      </c>
      <c r="I21" s="87">
        <v>2012</v>
      </c>
      <c r="J21" s="85" t="s">
        <v>11</v>
      </c>
      <c r="K21" s="85" t="s">
        <v>11</v>
      </c>
      <c r="M21" s="9"/>
      <c r="AR21" s="7"/>
    </row>
    <row r="22" spans="1:255" ht="15.75">
      <c r="A22" s="77" t="s">
        <v>12</v>
      </c>
      <c r="B22" s="88" t="s">
        <v>4</v>
      </c>
      <c r="C22" s="89">
        <v>41152</v>
      </c>
      <c r="D22" s="89">
        <v>41152</v>
      </c>
      <c r="E22" s="90" t="s">
        <v>4</v>
      </c>
      <c r="F22" s="89">
        <v>41152</v>
      </c>
      <c r="G22" s="89" t="s">
        <v>341</v>
      </c>
      <c r="H22" s="90" t="s">
        <v>4</v>
      </c>
      <c r="I22" s="90" t="s">
        <v>3</v>
      </c>
      <c r="J22" s="90" t="s">
        <v>13</v>
      </c>
      <c r="K22" s="90" t="s">
        <v>10</v>
      </c>
      <c r="M22" s="9"/>
      <c r="AR22" s="7"/>
    </row>
    <row r="23" spans="1:255">
      <c r="A23" s="77"/>
      <c r="B23" s="91" t="s">
        <v>14</v>
      </c>
      <c r="C23" s="92"/>
      <c r="D23" s="93"/>
      <c r="E23" s="93"/>
      <c r="F23" s="94"/>
      <c r="G23" s="95"/>
      <c r="H23" s="93"/>
      <c r="I23" s="93"/>
      <c r="J23" s="93"/>
      <c r="K23" s="93"/>
      <c r="M23" s="3"/>
    </row>
    <row r="24" spans="1:255">
      <c r="A24" s="77" t="s">
        <v>15</v>
      </c>
      <c r="B24" s="57">
        <v>1886900000</v>
      </c>
      <c r="C24" s="57">
        <v>208768436</v>
      </c>
      <c r="D24" s="57">
        <v>207328464</v>
      </c>
      <c r="E24" s="96">
        <v>0.1098778228840956</v>
      </c>
      <c r="F24" s="77">
        <v>-1439972</v>
      </c>
      <c r="G24" s="96">
        <v>-6.8974603038171921E-3</v>
      </c>
      <c r="H24" s="57">
        <v>150859509</v>
      </c>
      <c r="I24" s="57">
        <v>131651925.61000001</v>
      </c>
      <c r="J24" s="57">
        <v>-19207583.389999986</v>
      </c>
      <c r="K24" s="96">
        <v>-0.12732099896997534</v>
      </c>
      <c r="M24" s="3"/>
      <c r="AR24" s="3"/>
      <c r="AS24" s="3"/>
      <c r="AT24" s="3"/>
      <c r="AU24" s="3"/>
      <c r="AV24" s="3"/>
      <c r="AW24" s="3"/>
      <c r="AX24" s="13"/>
      <c r="AY24" s="3"/>
      <c r="AZ24" s="3"/>
      <c r="BA24" s="14"/>
      <c r="BB24" s="14"/>
      <c r="BC24" s="14"/>
      <c r="BD24" s="14"/>
      <c r="BE24" s="14"/>
      <c r="BF24" s="14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>
      <c r="A25" s="77"/>
      <c r="B25" s="57"/>
      <c r="C25" s="77"/>
      <c r="D25" s="57"/>
      <c r="E25" s="77"/>
      <c r="F25" s="77"/>
      <c r="G25" s="96"/>
      <c r="H25" s="77"/>
      <c r="I25" s="57"/>
      <c r="J25" s="77"/>
      <c r="K25" s="77"/>
      <c r="M25" s="3"/>
      <c r="AR25" s="3"/>
      <c r="AS25" s="3"/>
      <c r="AT25" s="3"/>
      <c r="AU25" s="3"/>
      <c r="AV25" s="3"/>
      <c r="AW25" s="3"/>
      <c r="AX25" s="13"/>
      <c r="AY25" s="3"/>
      <c r="AZ25" s="3"/>
      <c r="BA25" s="14"/>
      <c r="BB25" s="14"/>
      <c r="BC25" s="14"/>
      <c r="BD25" s="14"/>
      <c r="BE25" s="14"/>
      <c r="BF25" s="14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>
      <c r="A26" s="77" t="s">
        <v>16</v>
      </c>
      <c r="B26" s="57">
        <v>1480000000</v>
      </c>
      <c r="C26" s="57">
        <v>213436439</v>
      </c>
      <c r="D26" s="77">
        <v>219689833.97</v>
      </c>
      <c r="E26" s="96">
        <v>0.14843907700675676</v>
      </c>
      <c r="F26" s="77">
        <v>6253394.9699999988</v>
      </c>
      <c r="G26" s="96">
        <v>2.9298628665745303E-2</v>
      </c>
      <c r="H26" s="77">
        <v>123096763</v>
      </c>
      <c r="I26" s="77">
        <v>115266809.61</v>
      </c>
      <c r="J26" s="77">
        <v>-7829953.3900000006</v>
      </c>
      <c r="K26" s="96">
        <v>-6.360811770493105E-2</v>
      </c>
      <c r="M26" s="3"/>
      <c r="AR26" s="3"/>
      <c r="AS26" s="3"/>
      <c r="AT26" s="3"/>
      <c r="AU26" s="3"/>
      <c r="AV26" s="3"/>
      <c r="AW26" s="3"/>
      <c r="AX26" s="13"/>
      <c r="AY26" s="3"/>
      <c r="AZ26" s="3"/>
      <c r="BA26" s="14"/>
      <c r="BB26" s="14"/>
      <c r="BC26" s="14"/>
      <c r="BD26" s="14"/>
      <c r="BE26" s="14"/>
      <c r="BF26" s="14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>
      <c r="A27" s="77"/>
      <c r="B27" s="57"/>
      <c r="C27" s="97"/>
      <c r="D27" s="57"/>
      <c r="E27" s="77"/>
      <c r="F27" s="77"/>
      <c r="G27" s="96"/>
      <c r="H27" s="77"/>
      <c r="I27" s="77"/>
      <c r="J27" s="77"/>
      <c r="K27" s="77"/>
      <c r="M27" s="3"/>
      <c r="AR27" s="3"/>
      <c r="AS27" s="3"/>
      <c r="AT27" s="3"/>
      <c r="AU27" s="3"/>
      <c r="AV27" s="3"/>
      <c r="AW27" s="3"/>
      <c r="AX27" s="13"/>
      <c r="AY27" s="3"/>
      <c r="AZ27" s="3"/>
      <c r="BA27" s="14"/>
      <c r="BB27" s="14"/>
      <c r="BC27" s="14"/>
      <c r="BD27" s="14"/>
      <c r="BE27" s="14"/>
      <c r="BF27" s="14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>
      <c r="A28" s="77" t="s">
        <v>17</v>
      </c>
      <c r="B28" s="57">
        <v>463000000</v>
      </c>
      <c r="C28" s="57">
        <v>22676508</v>
      </c>
      <c r="D28" s="77">
        <v>23638527.339999996</v>
      </c>
      <c r="E28" s="96">
        <v>5.10551346436285E-2</v>
      </c>
      <c r="F28" s="77">
        <v>962019.33999999613</v>
      </c>
      <c r="G28" s="96">
        <v>4.2423610372461056E-2</v>
      </c>
      <c r="H28" s="77">
        <v>8003277</v>
      </c>
      <c r="I28" s="77">
        <v>14179428.029999999</v>
      </c>
      <c r="J28" s="77">
        <v>6176151.0299999993</v>
      </c>
      <c r="K28" s="96">
        <v>0.77170277000283749</v>
      </c>
      <c r="M28" s="3"/>
      <c r="AR28" s="3"/>
      <c r="AS28" s="3"/>
      <c r="AT28" s="3"/>
      <c r="AU28" s="3"/>
      <c r="AV28" s="3"/>
      <c r="AW28" s="3"/>
      <c r="AX28" s="13"/>
      <c r="AY28" s="3"/>
      <c r="AZ28" s="3"/>
      <c r="BA28" s="14"/>
      <c r="BB28" s="14"/>
      <c r="BC28" s="14"/>
      <c r="BD28" s="14"/>
      <c r="BE28" s="14"/>
      <c r="BF28" s="14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>
      <c r="A29" s="77"/>
      <c r="B29" s="57"/>
      <c r="C29" s="97"/>
      <c r="D29" s="57"/>
      <c r="E29" s="77"/>
      <c r="F29" s="77"/>
      <c r="G29" s="96"/>
      <c r="H29" s="77"/>
      <c r="I29" s="77"/>
      <c r="J29" s="77"/>
      <c r="K29" s="77"/>
      <c r="M29" s="3"/>
      <c r="AR29" s="3"/>
      <c r="AS29" s="3"/>
      <c r="AT29" s="3"/>
      <c r="AU29" s="3"/>
      <c r="AV29" s="3"/>
      <c r="AW29" s="3"/>
      <c r="AX29" s="13"/>
      <c r="AY29" s="3"/>
      <c r="AZ29" s="3"/>
      <c r="BA29" s="14"/>
      <c r="BB29" s="14"/>
      <c r="BC29" s="14"/>
      <c r="BD29" s="14"/>
      <c r="BE29" s="14"/>
      <c r="BF29" s="14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>
      <c r="A30" s="77" t="s">
        <v>18</v>
      </c>
      <c r="B30" s="57">
        <v>214000000</v>
      </c>
      <c r="C30" s="57">
        <v>27170690</v>
      </c>
      <c r="D30" s="77">
        <v>28186654.659999996</v>
      </c>
      <c r="E30" s="96">
        <v>0.13171333953271028</v>
      </c>
      <c r="F30" s="77">
        <v>1015964.6599999964</v>
      </c>
      <c r="G30" s="96">
        <v>3.7391934470563555E-2</v>
      </c>
      <c r="H30" s="77">
        <v>15115406</v>
      </c>
      <c r="I30" s="77">
        <v>17038915.739999998</v>
      </c>
      <c r="J30" s="77">
        <v>1923509.7399999984</v>
      </c>
      <c r="K30" s="96">
        <v>0.12725491726785232</v>
      </c>
      <c r="M30" s="3"/>
      <c r="AR30" s="3"/>
      <c r="AS30" s="3"/>
      <c r="AT30" s="3"/>
      <c r="AU30" s="3"/>
      <c r="AV30" s="3"/>
      <c r="AW30" s="3"/>
      <c r="AX30" s="13"/>
      <c r="AY30" s="3"/>
      <c r="AZ30" s="3"/>
      <c r="BA30" s="14"/>
      <c r="BB30" s="14"/>
      <c r="BC30" s="14"/>
      <c r="BD30" s="14"/>
      <c r="BE30" s="14"/>
      <c r="BF30" s="14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>
      <c r="A31" s="77"/>
      <c r="B31" s="57"/>
      <c r="C31" s="97"/>
      <c r="D31" s="57"/>
      <c r="E31" s="77"/>
      <c r="F31" s="77"/>
      <c r="G31" s="96"/>
      <c r="H31" s="77"/>
      <c r="I31" s="77"/>
      <c r="J31" s="77"/>
      <c r="K31" s="77"/>
      <c r="M31" s="3"/>
      <c r="AR31" s="3"/>
      <c r="AS31" s="3"/>
      <c r="AT31" s="3"/>
      <c r="AU31" s="3"/>
      <c r="AV31" s="3"/>
      <c r="AW31" s="3"/>
      <c r="AX31" s="13"/>
      <c r="AY31" s="3"/>
      <c r="AZ31" s="3"/>
      <c r="BA31" s="14"/>
      <c r="BB31" s="14"/>
      <c r="BC31" s="14"/>
      <c r="BD31" s="14"/>
      <c r="BE31" s="14"/>
      <c r="BF31" s="14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>
      <c r="A32" s="77" t="s">
        <v>19</v>
      </c>
      <c r="B32" s="57">
        <v>181800000</v>
      </c>
      <c r="C32" s="57">
        <v>16335657</v>
      </c>
      <c r="D32" s="77">
        <v>19754196.739999998</v>
      </c>
      <c r="E32" s="96">
        <v>0.10865894796479647</v>
      </c>
      <c r="F32" s="77">
        <v>3418539.7399999984</v>
      </c>
      <c r="G32" s="96">
        <v>0.20926857977000854</v>
      </c>
      <c r="H32" s="77">
        <v>135602</v>
      </c>
      <c r="I32" s="77">
        <v>983239.92</v>
      </c>
      <c r="J32" s="77">
        <v>847637.92</v>
      </c>
      <c r="K32" s="96">
        <v>6.2509249126119091</v>
      </c>
      <c r="M32" s="3"/>
      <c r="AR32" s="3"/>
      <c r="AS32" s="3"/>
      <c r="AT32" s="3"/>
      <c r="AU32" s="3"/>
      <c r="AV32" s="3"/>
      <c r="AW32" s="3"/>
      <c r="AX32" s="13"/>
      <c r="AY32" s="3"/>
      <c r="AZ32" s="3"/>
      <c r="BA32" s="14"/>
      <c r="BB32" s="14"/>
      <c r="BC32" s="14"/>
      <c r="BD32" s="14"/>
      <c r="BE32" s="14"/>
      <c r="BF32" s="14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>
      <c r="A33" s="77"/>
      <c r="B33" s="57"/>
      <c r="C33" s="97"/>
      <c r="D33" s="57"/>
      <c r="E33" s="77"/>
      <c r="F33" s="77"/>
      <c r="G33" s="96"/>
      <c r="H33" s="77"/>
      <c r="I33" s="77"/>
      <c r="J33" s="77"/>
      <c r="K33" s="77"/>
      <c r="M33" s="3"/>
      <c r="AR33" s="3"/>
      <c r="AS33" s="3"/>
      <c r="AT33" s="3"/>
      <c r="AU33" s="3"/>
      <c r="AV33" s="3"/>
      <c r="AW33" s="3"/>
      <c r="AX33" s="13"/>
      <c r="AY33" s="3"/>
      <c r="AZ33" s="3"/>
      <c r="BA33" s="14"/>
      <c r="BB33" s="14"/>
      <c r="BC33" s="14"/>
      <c r="BD33" s="14"/>
      <c r="BE33" s="14"/>
      <c r="BF33" s="14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>
      <c r="A34" s="77" t="s">
        <v>20</v>
      </c>
      <c r="B34" s="57">
        <v>156000000</v>
      </c>
      <c r="C34" s="57">
        <v>27340229</v>
      </c>
      <c r="D34" s="77">
        <v>25728837.480000004</v>
      </c>
      <c r="E34" s="96">
        <v>0.1649284453846154</v>
      </c>
      <c r="F34" s="77">
        <v>-1611391.5199999958</v>
      </c>
      <c r="G34" s="96">
        <v>-5.8938479264383475E-2</v>
      </c>
      <c r="H34" s="77">
        <v>14212445</v>
      </c>
      <c r="I34" s="77">
        <v>12636226.600000001</v>
      </c>
      <c r="J34" s="77">
        <v>-1576218.3999999985</v>
      </c>
      <c r="K34" s="96">
        <v>-0.11090409848551734</v>
      </c>
      <c r="M34" s="3"/>
      <c r="AR34" s="3"/>
      <c r="AS34" s="3"/>
      <c r="AT34" s="3"/>
      <c r="AU34" s="3"/>
      <c r="AV34" s="3"/>
      <c r="AW34" s="3"/>
      <c r="AX34" s="13"/>
      <c r="AY34" s="3"/>
      <c r="AZ34" s="3"/>
      <c r="BA34" s="14"/>
      <c r="BB34" s="14"/>
      <c r="BC34" s="14"/>
      <c r="BD34" s="14"/>
      <c r="BE34" s="14"/>
      <c r="BF34" s="14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>
      <c r="A35" s="77"/>
      <c r="B35" s="57"/>
      <c r="C35" s="97"/>
      <c r="D35" s="57"/>
      <c r="E35" s="77"/>
      <c r="F35" s="77"/>
      <c r="G35" s="96"/>
      <c r="H35" s="77"/>
      <c r="I35" s="77"/>
      <c r="J35" s="77"/>
      <c r="K35" s="77"/>
      <c r="M35" s="3"/>
      <c r="AR35" s="3"/>
      <c r="AS35" s="3"/>
      <c r="AT35" s="3"/>
      <c r="AU35" s="3"/>
      <c r="AV35" s="3"/>
      <c r="AW35" s="3"/>
      <c r="AX35" s="13"/>
      <c r="AY35" s="3"/>
      <c r="AZ35" s="3"/>
      <c r="BA35" s="14"/>
      <c r="BB35" s="14"/>
      <c r="BC35" s="14"/>
      <c r="BD35" s="14"/>
      <c r="BE35" s="14"/>
      <c r="BF35" s="14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>
      <c r="A36" s="77" t="s">
        <v>21</v>
      </c>
      <c r="B36" s="57">
        <v>65000000</v>
      </c>
      <c r="C36" s="57">
        <v>9192254</v>
      </c>
      <c r="D36" s="77">
        <v>11526580.43</v>
      </c>
      <c r="E36" s="96">
        <v>0.17733200661538462</v>
      </c>
      <c r="F36" s="77">
        <v>2334326.4299999997</v>
      </c>
      <c r="G36" s="96">
        <v>0.25394494429766623</v>
      </c>
      <c r="H36" s="77">
        <v>4071632</v>
      </c>
      <c r="I36" s="77">
        <v>6153918.29</v>
      </c>
      <c r="J36" s="77">
        <v>2082286.29</v>
      </c>
      <c r="K36" s="96">
        <v>0.51141318517980017</v>
      </c>
      <c r="M36" s="3"/>
      <c r="AR36" s="3"/>
      <c r="AS36" s="3"/>
      <c r="AT36" s="3"/>
      <c r="AU36" s="3"/>
      <c r="AV36" s="3"/>
      <c r="AW36" s="3"/>
      <c r="AX36" s="13"/>
      <c r="AY36" s="3"/>
      <c r="AZ36" s="3"/>
      <c r="BA36" s="14"/>
      <c r="BB36" s="14"/>
      <c r="BC36" s="14"/>
      <c r="BD36" s="14"/>
      <c r="BE36" s="14"/>
      <c r="BF36" s="14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>
      <c r="A37" s="77"/>
      <c r="B37" s="57"/>
      <c r="C37" s="97"/>
      <c r="D37" s="57"/>
      <c r="E37" s="77"/>
      <c r="F37" s="77"/>
      <c r="G37" s="96"/>
      <c r="H37" s="77"/>
      <c r="I37" s="77"/>
      <c r="J37" s="77"/>
      <c r="K37" s="77"/>
      <c r="M37" s="3"/>
      <c r="AR37" s="3"/>
      <c r="AS37" s="3"/>
      <c r="AT37" s="3"/>
      <c r="AU37" s="3"/>
      <c r="AV37" s="3"/>
      <c r="AW37" s="3"/>
      <c r="AX37" s="13"/>
      <c r="AY37" s="3"/>
      <c r="AZ37" s="3"/>
      <c r="BA37" s="14"/>
      <c r="BB37" s="14"/>
      <c r="BC37" s="14"/>
      <c r="BD37" s="14"/>
      <c r="BE37" s="14"/>
      <c r="BF37" s="14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>
      <c r="A38" s="77" t="s">
        <v>22</v>
      </c>
      <c r="B38" s="57">
        <v>31000000</v>
      </c>
      <c r="C38" s="57">
        <v>5731590</v>
      </c>
      <c r="D38" s="77">
        <v>5699061.6400000006</v>
      </c>
      <c r="E38" s="96">
        <v>0.18384069806451614</v>
      </c>
      <c r="F38" s="77">
        <v>-32528.359999999404</v>
      </c>
      <c r="G38" s="96">
        <v>-5.6752768429003822E-3</v>
      </c>
      <c r="H38" s="77">
        <v>2767462</v>
      </c>
      <c r="I38" s="77">
        <v>2905642.06</v>
      </c>
      <c r="J38" s="77">
        <v>138180.06000000006</v>
      </c>
      <c r="K38" s="96">
        <v>4.9930246558037676E-2</v>
      </c>
      <c r="M38" s="3"/>
      <c r="AR38" s="3"/>
      <c r="AS38" s="3"/>
      <c r="AT38" s="3"/>
      <c r="AU38" s="3"/>
      <c r="AV38" s="3"/>
      <c r="AW38" s="3"/>
      <c r="AX38" s="13"/>
      <c r="AY38" s="3"/>
      <c r="AZ38" s="3"/>
      <c r="BA38" s="14"/>
      <c r="BB38" s="14"/>
      <c r="BC38" s="14"/>
      <c r="BD38" s="14"/>
      <c r="BE38" s="14"/>
      <c r="BF38" s="14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>
      <c r="A39" s="77"/>
      <c r="B39" s="57"/>
      <c r="C39" s="97"/>
      <c r="D39" s="57"/>
      <c r="E39" s="77"/>
      <c r="F39" s="77"/>
      <c r="G39" s="96"/>
      <c r="H39" s="77"/>
      <c r="I39" s="77"/>
      <c r="J39" s="77"/>
      <c r="K39" s="77"/>
      <c r="M39" s="3"/>
      <c r="AR39" s="3"/>
      <c r="AS39" s="3"/>
      <c r="AT39" s="3"/>
      <c r="AU39" s="3"/>
      <c r="AV39" s="3"/>
      <c r="AW39" s="3"/>
      <c r="AX39" s="13"/>
      <c r="AY39" s="3"/>
      <c r="AZ39" s="3"/>
      <c r="BA39" s="14"/>
      <c r="BB39" s="14"/>
      <c r="BC39" s="14"/>
      <c r="BD39" s="14"/>
      <c r="BE39" s="14"/>
      <c r="BF39" s="14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1:255">
      <c r="A40" s="77" t="s">
        <v>23</v>
      </c>
      <c r="B40" s="57">
        <v>76800000</v>
      </c>
      <c r="C40" s="57">
        <v>12800000</v>
      </c>
      <c r="D40" s="77">
        <v>12474420.290000001</v>
      </c>
      <c r="E40" s="96">
        <v>0.16242734752604168</v>
      </c>
      <c r="F40" s="77">
        <v>-325579.70999999903</v>
      </c>
      <c r="G40" s="96">
        <v>-2.5435914843749925E-2</v>
      </c>
      <c r="H40" s="77">
        <v>6400000</v>
      </c>
      <c r="I40" s="77">
        <v>6260072.1500000004</v>
      </c>
      <c r="J40" s="77">
        <v>-139927.84999999963</v>
      </c>
      <c r="K40" s="96">
        <v>-2.1863726562499942E-2</v>
      </c>
      <c r="M40" s="3"/>
      <c r="AR40" s="3"/>
      <c r="AS40" s="3"/>
      <c r="AT40" s="3"/>
      <c r="AU40" s="3"/>
      <c r="AV40" s="3"/>
      <c r="AW40" s="3"/>
      <c r="AX40" s="13"/>
      <c r="AY40" s="3"/>
      <c r="AZ40" s="3"/>
      <c r="BA40" s="14"/>
      <c r="BB40" s="14"/>
      <c r="BC40" s="14"/>
      <c r="BD40" s="14"/>
      <c r="BE40" s="14"/>
      <c r="BF40" s="14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</row>
    <row r="41" spans="1:255">
      <c r="A41" s="77"/>
      <c r="B41" s="57"/>
      <c r="C41" s="97"/>
      <c r="D41" s="57"/>
      <c r="E41" s="77"/>
      <c r="F41" s="77"/>
      <c r="G41" s="96"/>
      <c r="H41" s="77"/>
      <c r="I41" s="77"/>
      <c r="J41" s="77"/>
      <c r="K41" s="77"/>
      <c r="M41" s="3"/>
      <c r="AR41" s="3"/>
      <c r="AS41" s="3"/>
      <c r="AT41" s="3"/>
      <c r="AU41" s="3"/>
      <c r="AV41" s="3"/>
      <c r="AW41" s="3"/>
      <c r="AX41" s="13"/>
      <c r="AY41" s="3"/>
      <c r="AZ41" s="3"/>
      <c r="BA41" s="14"/>
      <c r="BB41" s="14"/>
      <c r="BC41" s="14"/>
      <c r="BD41" s="14"/>
      <c r="BE41" s="14"/>
      <c r="BF41" s="14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</row>
    <row r="42" spans="1:255">
      <c r="A42" s="77" t="s">
        <v>24</v>
      </c>
      <c r="B42" s="57">
        <v>11200000</v>
      </c>
      <c r="C42" s="57">
        <v>1866666</v>
      </c>
      <c r="D42" s="77">
        <v>994463.46</v>
      </c>
      <c r="E42" s="96">
        <v>8.879138035714286E-2</v>
      </c>
      <c r="F42" s="77">
        <v>-872202.54</v>
      </c>
      <c r="G42" s="96">
        <v>-0.46725152758983129</v>
      </c>
      <c r="H42" s="77">
        <v>933333</v>
      </c>
      <c r="I42" s="77">
        <v>495441.4</v>
      </c>
      <c r="J42" s="77">
        <v>-437891.6</v>
      </c>
      <c r="K42" s="96">
        <v>-0.46916973898919245</v>
      </c>
      <c r="M42" s="3"/>
      <c r="AR42" s="3"/>
      <c r="AS42" s="3"/>
      <c r="AT42" s="3"/>
      <c r="AU42" s="3"/>
      <c r="AV42" s="3"/>
      <c r="AW42" s="3"/>
      <c r="AX42" s="13"/>
      <c r="AY42" s="3"/>
      <c r="AZ42" s="3"/>
      <c r="BA42" s="14"/>
      <c r="BB42" s="14"/>
      <c r="BC42" s="14"/>
      <c r="BD42" s="14"/>
      <c r="BE42" s="14"/>
      <c r="BF42" s="14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</row>
    <row r="43" spans="1:255">
      <c r="A43" s="77"/>
      <c r="B43" s="57"/>
      <c r="C43" s="97"/>
      <c r="D43" s="57"/>
      <c r="E43" s="77"/>
      <c r="F43" s="77"/>
      <c r="G43" s="96"/>
      <c r="H43" s="77"/>
      <c r="I43" s="77"/>
      <c r="J43" s="77"/>
      <c r="K43" s="77"/>
      <c r="M43" s="3"/>
      <c r="AR43" s="3"/>
      <c r="AS43" s="3"/>
      <c r="AT43" s="3"/>
      <c r="AU43" s="3"/>
      <c r="AV43" s="3"/>
      <c r="AW43" s="3"/>
      <c r="AX43" s="13"/>
      <c r="AY43" s="3"/>
      <c r="AZ43" s="3"/>
      <c r="BA43" s="14"/>
      <c r="BB43" s="14"/>
      <c r="BC43" s="14"/>
      <c r="BD43" s="14"/>
      <c r="BE43" s="14"/>
      <c r="BF43" s="14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</row>
    <row r="44" spans="1:255">
      <c r="A44" s="77" t="s">
        <v>25</v>
      </c>
      <c r="B44" s="57">
        <v>0</v>
      </c>
      <c r="C44" s="57">
        <v>0</v>
      </c>
      <c r="D44" s="77">
        <v>1504680.97</v>
      </c>
      <c r="E44" s="96">
        <v>0</v>
      </c>
      <c r="F44" s="77">
        <v>1504680.97</v>
      </c>
      <c r="G44" s="96">
        <v>0</v>
      </c>
      <c r="H44" s="77">
        <v>0</v>
      </c>
      <c r="I44" s="77">
        <v>1504680.97</v>
      </c>
      <c r="J44" s="77">
        <v>1504680.97</v>
      </c>
      <c r="K44" s="96">
        <v>0</v>
      </c>
      <c r="M44" s="3"/>
      <c r="AR44" s="3"/>
      <c r="AS44" s="3"/>
      <c r="AT44" s="3"/>
      <c r="AU44" s="3"/>
      <c r="AV44" s="3"/>
      <c r="AW44" s="3"/>
      <c r="AX44" s="13"/>
      <c r="AY44" s="3"/>
      <c r="AZ44" s="3"/>
      <c r="BA44" s="14"/>
      <c r="BB44" s="14"/>
      <c r="BC44" s="14"/>
      <c r="BD44" s="14"/>
      <c r="BE44" s="14"/>
      <c r="BF44" s="14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</row>
    <row r="45" spans="1:255">
      <c r="A45" s="77"/>
      <c r="B45" s="57"/>
      <c r="C45" s="97"/>
      <c r="D45" s="57"/>
      <c r="E45" s="77"/>
      <c r="F45" s="77"/>
      <c r="G45" s="96"/>
      <c r="H45" s="77"/>
      <c r="I45" s="77"/>
      <c r="J45" s="77"/>
      <c r="K45" s="77"/>
      <c r="M45" s="3"/>
      <c r="AR45" s="3"/>
      <c r="AS45" s="3"/>
      <c r="AT45" s="3"/>
      <c r="AU45" s="3"/>
      <c r="AV45" s="3"/>
      <c r="AW45" s="3"/>
      <c r="AX45" s="13"/>
      <c r="AY45" s="3"/>
      <c r="AZ45" s="3"/>
      <c r="BA45" s="14"/>
      <c r="BB45" s="14"/>
      <c r="BC45" s="14"/>
      <c r="BD45" s="14"/>
      <c r="BE45" s="14"/>
      <c r="BF45" s="14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:255">
      <c r="A46" s="77" t="s">
        <v>26</v>
      </c>
      <c r="B46" s="57">
        <v>3300000</v>
      </c>
      <c r="C46" s="57">
        <v>349679</v>
      </c>
      <c r="D46" s="77">
        <v>1194437.75</v>
      </c>
      <c r="E46" s="96">
        <v>0.36195083333333333</v>
      </c>
      <c r="F46" s="77">
        <v>844758.75</v>
      </c>
      <c r="G46" s="96">
        <v>2.4158120733587092</v>
      </c>
      <c r="H46" s="77">
        <v>296890</v>
      </c>
      <c r="I46" s="77">
        <v>498791.7</v>
      </c>
      <c r="J46" s="77">
        <v>201901.7</v>
      </c>
      <c r="K46" s="96">
        <v>0.68005557613931089</v>
      </c>
      <c r="M46" s="3"/>
      <c r="AR46" s="3"/>
      <c r="AS46" s="3"/>
      <c r="AT46" s="3"/>
      <c r="AU46" s="3"/>
      <c r="AV46" s="3"/>
      <c r="AW46" s="3"/>
      <c r="AX46" s="13"/>
      <c r="AY46" s="3"/>
      <c r="AZ46" s="3"/>
      <c r="BA46" s="14"/>
      <c r="BB46" s="14"/>
      <c r="BC46" s="14"/>
      <c r="BD46" s="14"/>
      <c r="BE46" s="14"/>
      <c r="BF46" s="14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>
      <c r="A47" s="77"/>
      <c r="B47" s="57"/>
      <c r="C47" s="97"/>
      <c r="D47" s="57"/>
      <c r="E47" s="77"/>
      <c r="F47" s="77"/>
      <c r="G47" s="96"/>
      <c r="H47" s="77"/>
      <c r="I47" s="77"/>
      <c r="J47" s="77"/>
      <c r="K47" s="77"/>
      <c r="M47" s="3"/>
      <c r="AR47" s="3"/>
      <c r="AS47" s="3"/>
      <c r="AT47" s="3"/>
      <c r="AU47" s="3"/>
      <c r="AV47" s="3"/>
      <c r="AW47" s="3"/>
      <c r="AX47" s="13"/>
      <c r="AY47" s="3"/>
      <c r="AZ47" s="3"/>
      <c r="BA47" s="14"/>
      <c r="BB47" s="14"/>
      <c r="BC47" s="14"/>
      <c r="BD47" s="14"/>
      <c r="BE47" s="14"/>
      <c r="BF47" s="14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</row>
    <row r="48" spans="1:255">
      <c r="A48" s="77" t="s">
        <v>27</v>
      </c>
      <c r="B48" s="57">
        <v>0</v>
      </c>
      <c r="C48" s="57">
        <v>0</v>
      </c>
      <c r="D48" s="77">
        <v>0</v>
      </c>
      <c r="E48" s="96">
        <v>0</v>
      </c>
      <c r="F48" s="77">
        <v>0</v>
      </c>
      <c r="G48" s="96">
        <v>0</v>
      </c>
      <c r="H48" s="77">
        <v>0</v>
      </c>
      <c r="I48" s="77">
        <v>0</v>
      </c>
      <c r="J48" s="77">
        <v>0</v>
      </c>
      <c r="K48" s="96">
        <v>0</v>
      </c>
      <c r="M48" s="3"/>
      <c r="AR48" s="3"/>
      <c r="AS48" s="3"/>
      <c r="AT48" s="3"/>
      <c r="AU48" s="3"/>
      <c r="AV48" s="3"/>
      <c r="AW48" s="3"/>
      <c r="AX48" s="13"/>
      <c r="AY48" s="3"/>
      <c r="AZ48" s="3"/>
      <c r="BA48" s="14"/>
      <c r="BB48" s="14"/>
      <c r="BC48" s="14"/>
      <c r="BD48" s="14"/>
      <c r="BE48" s="14"/>
      <c r="BF48" s="14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</row>
    <row r="49" spans="1:255">
      <c r="A49" s="77"/>
      <c r="B49" s="57"/>
      <c r="C49" s="97"/>
      <c r="D49" s="57"/>
      <c r="E49" s="77"/>
      <c r="F49" s="77"/>
      <c r="G49" s="96"/>
      <c r="H49" s="77"/>
      <c r="I49" s="77"/>
      <c r="J49" s="77"/>
      <c r="K49" s="77"/>
      <c r="M49" s="3"/>
      <c r="AR49" s="3"/>
      <c r="AS49" s="3"/>
      <c r="AT49" s="3"/>
      <c r="AU49" s="3"/>
      <c r="AV49" s="3"/>
      <c r="AW49" s="3"/>
      <c r="AX49" s="13"/>
      <c r="AY49" s="3"/>
      <c r="AZ49" s="3"/>
      <c r="BA49" s="14"/>
      <c r="BB49" s="14"/>
      <c r="BC49" s="14"/>
      <c r="BD49" s="14"/>
      <c r="BE49" s="14"/>
      <c r="BF49" s="14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</row>
    <row r="50" spans="1:255">
      <c r="A50" s="77" t="s">
        <v>28</v>
      </c>
      <c r="B50" s="57">
        <v>8300000</v>
      </c>
      <c r="C50" s="57">
        <v>1954868</v>
      </c>
      <c r="D50" s="77">
        <v>2368834.3200000003</v>
      </c>
      <c r="E50" s="96">
        <v>0.28540172530120483</v>
      </c>
      <c r="F50" s="77">
        <v>413966.3200000003</v>
      </c>
      <c r="G50" s="96">
        <v>0.21176177624269277</v>
      </c>
      <c r="H50" s="77">
        <v>251187</v>
      </c>
      <c r="I50" s="77">
        <v>269274.68</v>
      </c>
      <c r="J50" s="77">
        <v>18087.679999999993</v>
      </c>
      <c r="K50" s="96">
        <v>7.2008822112609297E-2</v>
      </c>
      <c r="M50" s="3"/>
      <c r="AR50" s="3"/>
      <c r="AS50" s="3"/>
      <c r="AT50" s="3"/>
      <c r="AU50" s="3"/>
      <c r="AV50" s="3"/>
      <c r="AW50" s="3"/>
      <c r="AX50" s="13"/>
      <c r="AY50" s="3"/>
      <c r="AZ50" s="3"/>
      <c r="BA50" s="14"/>
      <c r="BB50" s="14"/>
      <c r="BC50" s="14"/>
      <c r="BD50" s="14"/>
      <c r="BE50" s="14"/>
      <c r="BF50" s="14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</row>
    <row r="51" spans="1:255">
      <c r="A51" s="77"/>
      <c r="B51" s="57"/>
      <c r="C51" s="97"/>
      <c r="D51" s="57"/>
      <c r="E51" s="77"/>
      <c r="F51" s="77"/>
      <c r="G51" s="96"/>
      <c r="H51" s="77"/>
      <c r="I51" s="77"/>
      <c r="J51" s="77"/>
      <c r="K51" s="77"/>
      <c r="M51" s="3"/>
      <c r="AR51" s="3"/>
      <c r="AS51" s="3"/>
      <c r="AT51" s="3"/>
      <c r="AU51" s="3"/>
      <c r="AV51" s="3"/>
      <c r="AW51" s="3"/>
      <c r="AX51" s="13"/>
      <c r="AY51" s="3"/>
      <c r="AZ51" s="3"/>
      <c r="BA51" s="14"/>
      <c r="BB51" s="14"/>
      <c r="BC51" s="14"/>
      <c r="BD51" s="14"/>
      <c r="BE51" s="14"/>
      <c r="BF51" s="14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</row>
    <row r="52" spans="1:255">
      <c r="A52" s="77" t="s">
        <v>29</v>
      </c>
      <c r="B52" s="57">
        <v>0</v>
      </c>
      <c r="C52" s="57">
        <v>0</v>
      </c>
      <c r="D52" s="77">
        <v>0</v>
      </c>
      <c r="E52" s="96">
        <v>0</v>
      </c>
      <c r="F52" s="77">
        <v>0</v>
      </c>
      <c r="G52" s="96">
        <v>0</v>
      </c>
      <c r="H52" s="77">
        <v>0</v>
      </c>
      <c r="I52" s="77">
        <v>0</v>
      </c>
      <c r="J52" s="77">
        <v>0</v>
      </c>
      <c r="K52" s="96">
        <v>0</v>
      </c>
      <c r="M52" s="3"/>
      <c r="AR52" s="3"/>
      <c r="AS52" s="3"/>
      <c r="AT52" s="3"/>
      <c r="AU52" s="3"/>
      <c r="AV52" s="3"/>
      <c r="AW52" s="3"/>
      <c r="AX52" s="13"/>
      <c r="AY52" s="3"/>
      <c r="AZ52" s="3"/>
      <c r="BA52" s="14"/>
      <c r="BB52" s="14"/>
      <c r="BC52" s="14"/>
      <c r="BD52" s="14"/>
      <c r="BE52" s="14"/>
      <c r="BF52" s="14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</row>
    <row r="53" spans="1:255">
      <c r="A53" s="77"/>
      <c r="B53" s="57"/>
      <c r="C53" s="97"/>
      <c r="D53" s="57"/>
      <c r="E53" s="96"/>
      <c r="F53" s="77"/>
      <c r="G53" s="96"/>
      <c r="H53" s="77"/>
      <c r="I53" s="77"/>
      <c r="J53" s="77"/>
      <c r="K53" s="77"/>
      <c r="M53" s="3"/>
      <c r="AR53" s="3"/>
      <c r="AS53" s="3"/>
      <c r="AT53" s="3"/>
      <c r="AU53" s="3"/>
      <c r="AV53" s="3"/>
      <c r="AW53" s="3"/>
      <c r="AX53" s="13"/>
      <c r="AY53" s="3"/>
      <c r="AZ53" s="3"/>
      <c r="BA53" s="14"/>
      <c r="BB53" s="14"/>
      <c r="BC53" s="14"/>
      <c r="BD53" s="14"/>
      <c r="BE53" s="14"/>
      <c r="BF53" s="14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</row>
    <row r="54" spans="1:255">
      <c r="A54" s="77" t="s">
        <v>204</v>
      </c>
      <c r="B54" s="57">
        <v>4300000</v>
      </c>
      <c r="C54" s="57">
        <v>565733</v>
      </c>
      <c r="D54" s="77">
        <v>633138.16000000015</v>
      </c>
      <c r="E54" s="96">
        <v>0.14724143255813957</v>
      </c>
      <c r="F54" s="77">
        <v>67405.160000000149</v>
      </c>
      <c r="G54" s="96">
        <v>0.11914659388792972</v>
      </c>
      <c r="H54" s="77">
        <v>273729</v>
      </c>
      <c r="I54" s="77">
        <v>308123.24</v>
      </c>
      <c r="J54" s="77">
        <v>34394.239999999991</v>
      </c>
      <c r="K54" s="96">
        <v>0.12565069831840978</v>
      </c>
      <c r="M54" s="3"/>
      <c r="AR54" s="3"/>
      <c r="AS54" s="3"/>
      <c r="AT54" s="3"/>
      <c r="AU54" s="3"/>
      <c r="AV54" s="3"/>
      <c r="AW54" s="3"/>
      <c r="AX54" s="13"/>
      <c r="AY54" s="3"/>
      <c r="AZ54" s="3"/>
      <c r="BA54" s="14"/>
      <c r="BB54" s="14"/>
      <c r="BC54" s="14"/>
      <c r="BD54" s="14"/>
      <c r="BE54" s="14"/>
      <c r="BF54" s="14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</row>
    <row r="55" spans="1:255">
      <c r="A55" s="77"/>
      <c r="B55" s="57"/>
      <c r="C55" s="97"/>
      <c r="D55" s="98"/>
      <c r="E55" s="77"/>
      <c r="F55" s="77"/>
      <c r="G55" s="96"/>
      <c r="H55" s="77"/>
      <c r="I55" s="77"/>
      <c r="J55" s="77"/>
      <c r="K55" s="77"/>
      <c r="M55" s="3"/>
      <c r="AR55" s="3"/>
      <c r="AS55" s="3"/>
      <c r="AT55" s="3"/>
      <c r="AU55" s="3"/>
      <c r="AV55" s="3"/>
      <c r="AW55" s="3"/>
      <c r="AX55" s="13"/>
      <c r="AY55" s="3"/>
      <c r="AZ55" s="3"/>
      <c r="BA55" s="14"/>
      <c r="BB55" s="14"/>
      <c r="BC55" s="14"/>
      <c r="BD55" s="14"/>
      <c r="BE55" s="14"/>
      <c r="BF55" s="14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</row>
    <row r="56" spans="1:255">
      <c r="A56" s="77" t="s">
        <v>30</v>
      </c>
      <c r="B56" s="57">
        <v>1200000</v>
      </c>
      <c r="C56" s="57">
        <v>0</v>
      </c>
      <c r="D56" s="77">
        <v>0</v>
      </c>
      <c r="E56" s="96">
        <v>0</v>
      </c>
      <c r="F56" s="77">
        <v>0</v>
      </c>
      <c r="G56" s="96">
        <v>0</v>
      </c>
      <c r="H56" s="77">
        <v>0</v>
      </c>
      <c r="I56" s="77">
        <v>0</v>
      </c>
      <c r="J56" s="77">
        <v>0</v>
      </c>
      <c r="K56" s="96">
        <v>0</v>
      </c>
      <c r="M56" s="3"/>
      <c r="AR56" s="3"/>
      <c r="AS56" s="3"/>
      <c r="AT56" s="3"/>
      <c r="AU56" s="3"/>
      <c r="AV56" s="3"/>
      <c r="AW56" s="3"/>
      <c r="AX56" s="13"/>
      <c r="AY56" s="3"/>
      <c r="AZ56" s="3"/>
      <c r="BA56" s="14"/>
      <c r="BB56" s="14"/>
      <c r="BC56" s="14"/>
      <c r="BD56" s="14"/>
      <c r="BE56" s="14"/>
      <c r="BF56" s="14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</row>
    <row r="57" spans="1:255">
      <c r="A57" s="77"/>
      <c r="B57" s="57"/>
      <c r="C57" s="77"/>
      <c r="D57" s="57"/>
      <c r="E57" s="77"/>
      <c r="F57" s="77"/>
      <c r="G57" s="96"/>
      <c r="H57" s="77"/>
      <c r="I57" s="77"/>
      <c r="J57" s="77"/>
      <c r="K57" s="77"/>
      <c r="M57" s="3"/>
      <c r="AR57" s="3"/>
      <c r="AS57" s="3"/>
      <c r="AT57" s="3"/>
      <c r="AU57" s="3"/>
      <c r="AV57" s="3"/>
      <c r="AW57" s="3"/>
      <c r="AX57" s="13"/>
      <c r="AY57" s="3"/>
      <c r="AZ57" s="3"/>
      <c r="BA57" s="14"/>
      <c r="BB57" s="14"/>
      <c r="BC57" s="14"/>
      <c r="BD57" s="14"/>
      <c r="BE57" s="14"/>
      <c r="BF57" s="14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</row>
    <row r="58" spans="1:255">
      <c r="A58" s="77" t="s">
        <v>31</v>
      </c>
      <c r="B58" s="99">
        <v>145200000</v>
      </c>
      <c r="C58" s="99">
        <v>25130769</v>
      </c>
      <c r="D58" s="99">
        <v>26999554.950000003</v>
      </c>
      <c r="E58" s="100">
        <v>0.18594734814049588</v>
      </c>
      <c r="F58" s="99">
        <v>1868785.950000003</v>
      </c>
      <c r="G58" s="100">
        <v>7.4362465788452514E-2</v>
      </c>
      <c r="H58" s="99">
        <v>11169231</v>
      </c>
      <c r="I58" s="99">
        <v>14737375.9</v>
      </c>
      <c r="J58" s="99">
        <v>3568144.9000000004</v>
      </c>
      <c r="K58" s="100">
        <v>0.31946200235271349</v>
      </c>
      <c r="M58" s="3"/>
      <c r="AR58" s="3"/>
      <c r="AS58" s="3"/>
      <c r="AT58" s="3"/>
      <c r="AU58" s="3"/>
      <c r="AV58" s="3"/>
      <c r="AW58" s="3"/>
      <c r="AX58" s="13"/>
      <c r="AY58" s="3"/>
      <c r="AZ58" s="3"/>
      <c r="BA58" s="17"/>
      <c r="BB58" s="17"/>
      <c r="BC58" s="17"/>
      <c r="BD58" s="17"/>
      <c r="BE58" s="17"/>
      <c r="BF58" s="17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</row>
    <row r="59" spans="1:255">
      <c r="A59" s="77" t="s">
        <v>0</v>
      </c>
      <c r="B59" s="75"/>
      <c r="C59" s="76"/>
      <c r="D59" s="57"/>
      <c r="E59" s="77"/>
      <c r="F59" s="77"/>
      <c r="G59" s="96"/>
      <c r="H59" s="57"/>
      <c r="I59" s="77"/>
      <c r="J59" s="77"/>
      <c r="K59" s="77"/>
      <c r="M59" s="3"/>
      <c r="AR59" s="3"/>
      <c r="AS59" s="3"/>
      <c r="AT59" s="3"/>
      <c r="AU59" s="3"/>
      <c r="AV59" s="3"/>
      <c r="AW59" s="3"/>
      <c r="AX59" s="13"/>
      <c r="AY59" s="3"/>
      <c r="AZ59" s="3"/>
      <c r="BA59" s="14"/>
      <c r="BB59" s="14"/>
      <c r="BC59" s="14"/>
      <c r="BD59" s="15"/>
      <c r="BE59" s="14"/>
      <c r="BF59" s="14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</row>
    <row r="60" spans="1:255" ht="16.5" customHeight="1" thickBot="1">
      <c r="A60" s="77" t="s">
        <v>205</v>
      </c>
      <c r="B60" s="77">
        <v>4728000000</v>
      </c>
      <c r="C60" s="77">
        <v>573319518</v>
      </c>
      <c r="D60" s="101">
        <v>587721686.16000021</v>
      </c>
      <c r="E60" s="96">
        <v>0.12430661720812188</v>
      </c>
      <c r="F60" s="77">
        <v>14402168.159999998</v>
      </c>
      <c r="G60" s="96">
        <v>2.5120666064607972E-2</v>
      </c>
      <c r="H60" s="77">
        <v>337586466</v>
      </c>
      <c r="I60" s="77">
        <v>324889865.90000004</v>
      </c>
      <c r="J60" s="77">
        <v>-12696600.099999988</v>
      </c>
      <c r="K60" s="96">
        <v>-3.7609920357411453E-2</v>
      </c>
      <c r="M60" s="3"/>
      <c r="AR60" s="3"/>
      <c r="AS60" s="3"/>
      <c r="AT60" s="3"/>
      <c r="AU60" s="3"/>
      <c r="AV60" s="3"/>
      <c r="AW60" s="3"/>
      <c r="AX60" s="13"/>
      <c r="AY60" s="3"/>
      <c r="AZ60" s="3"/>
      <c r="BA60" s="18"/>
      <c r="BB60" s="18"/>
      <c r="BC60" s="18"/>
      <c r="BD60" s="18"/>
      <c r="BE60" s="18"/>
      <c r="BF60" s="18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</row>
    <row r="61" spans="1:255" ht="13.9" customHeight="1" thickTop="1">
      <c r="A61" s="77"/>
      <c r="B61" s="57"/>
      <c r="C61" s="77"/>
      <c r="D61" s="57"/>
      <c r="E61" s="96"/>
      <c r="F61" s="77"/>
      <c r="G61" s="96"/>
      <c r="H61" s="57"/>
      <c r="I61" s="57"/>
      <c r="J61" s="57"/>
      <c r="K61" s="96"/>
      <c r="M61" s="3"/>
      <c r="AR61" s="3"/>
      <c r="AS61" s="3"/>
      <c r="AT61" s="3"/>
      <c r="AU61" s="3"/>
      <c r="AV61" s="3"/>
      <c r="AW61" s="3"/>
      <c r="AX61" s="3"/>
      <c r="AY61" s="3"/>
      <c r="AZ61" s="3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</row>
    <row r="62" spans="1:255" ht="14.1" customHeight="1">
      <c r="A62" s="77" t="s">
        <v>206</v>
      </c>
      <c r="B62" s="102">
        <v>0</v>
      </c>
      <c r="C62" s="102">
        <v>0</v>
      </c>
      <c r="D62" s="102">
        <v>0</v>
      </c>
      <c r="E62" s="103">
        <v>0</v>
      </c>
      <c r="F62" s="102">
        <v>0</v>
      </c>
      <c r="G62" s="103">
        <v>0</v>
      </c>
      <c r="H62" s="102">
        <v>0</v>
      </c>
      <c r="I62" s="102">
        <v>0</v>
      </c>
      <c r="J62" s="102">
        <v>0</v>
      </c>
      <c r="K62" s="103">
        <v>0</v>
      </c>
      <c r="M62" s="3"/>
      <c r="AR62" s="3"/>
      <c r="AS62" s="3"/>
      <c r="AT62" s="3"/>
      <c r="AU62" s="3"/>
      <c r="AV62" s="3"/>
      <c r="AW62" s="3"/>
      <c r="AX62" s="3"/>
      <c r="AY62" s="3"/>
      <c r="AZ62" s="3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</row>
    <row r="63" spans="1:255" ht="13.9" customHeight="1">
      <c r="A63" s="77"/>
      <c r="B63" s="77"/>
      <c r="C63" s="76"/>
      <c r="D63" s="57"/>
      <c r="E63" s="77"/>
      <c r="F63" s="77"/>
      <c r="G63" s="96"/>
      <c r="H63" s="57"/>
      <c r="I63" s="77"/>
      <c r="J63" s="77"/>
      <c r="K63" s="77"/>
      <c r="M63" s="3"/>
      <c r="AR63" s="3"/>
      <c r="AS63" s="3"/>
      <c r="AT63" s="3"/>
      <c r="AU63" s="3"/>
      <c r="AV63" s="3"/>
      <c r="AW63" s="3"/>
      <c r="AX63" s="3"/>
      <c r="AY63" s="3"/>
      <c r="AZ63" s="3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</row>
    <row r="64" spans="1:255" ht="16.5" customHeight="1" thickBot="1">
      <c r="A64" s="77" t="s">
        <v>32</v>
      </c>
      <c r="B64" s="104">
        <v>4728000000</v>
      </c>
      <c r="C64" s="104">
        <v>573319518</v>
      </c>
      <c r="D64" s="104">
        <v>587721686.16000021</v>
      </c>
      <c r="E64" s="105">
        <v>0.12430661720812188</v>
      </c>
      <c r="F64" s="106">
        <v>14402168.160000205</v>
      </c>
      <c r="G64" s="105">
        <v>2.5120666064608332E-2</v>
      </c>
      <c r="H64" s="104">
        <v>337586466</v>
      </c>
      <c r="I64" s="104">
        <v>324889865.90000004</v>
      </c>
      <c r="J64" s="104">
        <v>-12696600.099999988</v>
      </c>
      <c r="K64" s="105">
        <v>-3.7609920357411453E-2</v>
      </c>
      <c r="M64" s="3"/>
      <c r="AR64" s="3"/>
      <c r="AS64" s="3"/>
      <c r="AT64" s="3"/>
      <c r="AU64" s="3"/>
      <c r="AV64" s="3"/>
      <c r="AW64" s="3"/>
      <c r="AX64" s="3"/>
      <c r="AY64" s="3"/>
      <c r="AZ64" s="3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</row>
    <row r="65" spans="1:255" ht="13.9" customHeight="1" thickTop="1">
      <c r="A65" s="77"/>
      <c r="B65" s="77"/>
      <c r="C65" s="76"/>
      <c r="D65" s="57"/>
      <c r="E65" s="77"/>
      <c r="F65" s="77"/>
      <c r="G65" s="78"/>
      <c r="H65" s="77"/>
      <c r="I65" s="77"/>
      <c r="J65" s="77"/>
      <c r="K65" s="77"/>
      <c r="M65" s="3"/>
      <c r="AR65" s="3"/>
      <c r="AS65" s="3"/>
      <c r="AT65" s="3"/>
      <c r="AU65" s="3"/>
      <c r="AV65" s="3"/>
      <c r="AW65" s="3"/>
      <c r="AX65" s="3"/>
      <c r="AY65" s="3"/>
      <c r="AZ65" s="3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</row>
    <row r="66" spans="1:255" ht="13.9" customHeight="1">
      <c r="A66" s="77" t="s">
        <v>33</v>
      </c>
      <c r="B66" s="75"/>
      <c r="C66" s="76" t="s">
        <v>0</v>
      </c>
      <c r="D66" s="57" t="s">
        <v>0</v>
      </c>
      <c r="E66" s="77" t="s">
        <v>0</v>
      </c>
      <c r="F66" s="77" t="s">
        <v>0</v>
      </c>
      <c r="G66" s="78" t="s">
        <v>0</v>
      </c>
      <c r="H66" s="77" t="s">
        <v>0</v>
      </c>
      <c r="I66" s="77"/>
      <c r="J66" s="77" t="s">
        <v>0</v>
      </c>
      <c r="K66" s="77" t="s">
        <v>0</v>
      </c>
      <c r="M66" s="3"/>
      <c r="AR66" s="3"/>
      <c r="AS66" s="3"/>
      <c r="AT66" s="3"/>
      <c r="AU66" s="3"/>
      <c r="AV66" s="3"/>
      <c r="AW66" s="3"/>
      <c r="AX66" s="3"/>
      <c r="AY66" s="3"/>
      <c r="AZ66" s="3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</row>
    <row r="67" spans="1:255" ht="13.9" customHeight="1">
      <c r="A67" s="77"/>
      <c r="B67" s="75"/>
      <c r="C67" s="76"/>
      <c r="D67" s="57"/>
      <c r="E67" s="77"/>
      <c r="F67" s="77"/>
      <c r="G67" s="78"/>
      <c r="H67" s="77"/>
      <c r="I67" s="57"/>
      <c r="J67" s="77"/>
      <c r="K67" s="77"/>
      <c r="M67" s="3"/>
      <c r="AR67" s="3"/>
      <c r="AS67" s="3"/>
      <c r="AT67" s="3"/>
      <c r="AU67" s="3"/>
      <c r="AV67" s="3"/>
      <c r="AW67" s="3"/>
      <c r="AX67" s="3"/>
      <c r="AY67" s="3"/>
      <c r="AZ67" s="3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</row>
    <row r="68" spans="1:255" ht="15.75" customHeight="1">
      <c r="A68" s="77"/>
      <c r="B68" s="75"/>
      <c r="C68" s="76"/>
      <c r="D68" s="57"/>
      <c r="E68" s="77"/>
      <c r="F68" s="77"/>
      <c r="G68" s="78"/>
      <c r="H68" s="77"/>
      <c r="I68" s="77"/>
      <c r="J68" s="77"/>
      <c r="K68" s="77"/>
      <c r="AR68" s="3"/>
      <c r="AS68" s="3"/>
      <c r="AT68" s="3"/>
      <c r="AU68" s="3"/>
      <c r="AV68" s="3"/>
      <c r="AW68" s="3"/>
      <c r="AX68" s="3"/>
      <c r="AY68" s="3"/>
      <c r="AZ68" s="3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</row>
    <row r="69" spans="1:255">
      <c r="A69" s="74" t="s">
        <v>284</v>
      </c>
      <c r="B69" s="75"/>
      <c r="C69" s="76"/>
      <c r="D69" s="57"/>
      <c r="E69" s="77"/>
      <c r="F69" s="77"/>
      <c r="G69" s="78"/>
      <c r="H69" s="79"/>
      <c r="I69" s="77"/>
      <c r="J69" s="77"/>
      <c r="K69" s="77"/>
      <c r="AR69" s="3"/>
      <c r="AS69" s="3"/>
      <c r="AT69" s="3"/>
      <c r="AU69" s="3"/>
      <c r="AV69" s="3"/>
      <c r="AW69" s="3"/>
      <c r="AX69" s="3"/>
      <c r="AY69" s="3"/>
      <c r="AZ69" s="3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</row>
    <row r="70" spans="1:255">
      <c r="A70" s="74" t="s">
        <v>34</v>
      </c>
      <c r="B70" s="75"/>
      <c r="C70" s="76"/>
      <c r="D70" s="57"/>
      <c r="E70" s="77"/>
      <c r="F70" s="77"/>
      <c r="G70" s="78"/>
      <c r="H70" s="77"/>
      <c r="I70" s="77"/>
      <c r="J70" s="77"/>
      <c r="K70" s="77"/>
      <c r="AR70" s="3"/>
      <c r="AS70" s="3"/>
      <c r="AT70" s="3"/>
      <c r="AU70" s="3"/>
      <c r="AV70" s="3"/>
      <c r="AW70" s="3"/>
      <c r="AX70" s="3"/>
      <c r="AY70" s="3"/>
      <c r="AZ70" s="3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</row>
    <row r="71" spans="1:255">
      <c r="A71" s="74" t="s">
        <v>336</v>
      </c>
      <c r="B71" s="75"/>
      <c r="C71" s="76"/>
      <c r="D71" s="57"/>
      <c r="E71" s="77"/>
      <c r="F71" s="77"/>
      <c r="G71" s="78"/>
      <c r="H71" s="77"/>
      <c r="I71" s="77"/>
      <c r="J71" s="77"/>
      <c r="K71" s="77"/>
      <c r="AR71" s="3"/>
      <c r="AS71" s="3"/>
      <c r="AT71" s="3"/>
      <c r="AU71" s="3"/>
      <c r="AV71" s="3"/>
      <c r="AW71" s="3"/>
      <c r="AX71" s="3"/>
      <c r="AY71" s="3"/>
      <c r="AZ71" s="3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</row>
    <row r="72" spans="1:255">
      <c r="A72" s="77"/>
      <c r="B72" s="75"/>
      <c r="C72" s="76"/>
      <c r="D72" s="57"/>
      <c r="E72" s="77"/>
      <c r="F72" s="77"/>
      <c r="G72" s="78"/>
      <c r="H72" s="77"/>
      <c r="I72" s="77"/>
      <c r="J72" s="77"/>
      <c r="K72" s="77"/>
      <c r="AR72" s="3"/>
      <c r="AS72" s="3"/>
      <c r="AT72" s="3"/>
      <c r="AU72" s="3"/>
      <c r="AV72" s="3"/>
      <c r="AW72" s="3"/>
      <c r="AX72" s="3"/>
      <c r="AY72" s="3"/>
      <c r="AZ72" s="3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1:255">
      <c r="A73" s="77"/>
      <c r="B73" s="75"/>
      <c r="C73" s="76"/>
      <c r="D73" s="57"/>
      <c r="E73" s="77"/>
      <c r="F73" s="77"/>
      <c r="G73" s="78"/>
      <c r="H73" s="77"/>
      <c r="I73" s="77"/>
      <c r="J73" s="77"/>
      <c r="K73" s="77"/>
      <c r="AR73" s="3"/>
      <c r="AS73" s="3"/>
      <c r="AT73" s="3"/>
      <c r="AU73" s="3"/>
      <c r="AV73" s="3"/>
      <c r="AW73" s="3"/>
      <c r="AX73" s="3"/>
      <c r="AY73" s="3"/>
      <c r="AZ73" s="3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</row>
    <row r="74" spans="1:255">
      <c r="A74" s="77"/>
      <c r="B74" s="84" t="s">
        <v>306</v>
      </c>
      <c r="C74" s="80" t="s">
        <v>306</v>
      </c>
      <c r="D74" s="85" t="s">
        <v>35</v>
      </c>
      <c r="E74" s="83" t="s">
        <v>35</v>
      </c>
      <c r="F74" s="86" t="s">
        <v>337</v>
      </c>
      <c r="G74" s="86" t="s">
        <v>327</v>
      </c>
      <c r="H74" s="83" t="s">
        <v>6</v>
      </c>
      <c r="I74" s="83" t="s">
        <v>6</v>
      </c>
      <c r="J74" s="77" t="s">
        <v>36</v>
      </c>
      <c r="K74" s="77"/>
      <c r="AR74" s="3"/>
      <c r="AS74" s="3"/>
      <c r="AT74" s="3"/>
      <c r="AU74" s="3"/>
      <c r="AV74" s="3"/>
      <c r="AW74" s="3"/>
      <c r="AX74" s="3"/>
      <c r="AY74" s="3"/>
      <c r="AZ74" s="3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</row>
    <row r="75" spans="1:255">
      <c r="A75" s="77"/>
      <c r="B75" s="107">
        <v>2012</v>
      </c>
      <c r="C75" s="87">
        <v>2011</v>
      </c>
      <c r="D75" s="85" t="s">
        <v>11</v>
      </c>
      <c r="E75" s="83" t="s">
        <v>11</v>
      </c>
      <c r="F75" s="83" t="s">
        <v>37</v>
      </c>
      <c r="G75" s="86" t="s">
        <v>37</v>
      </c>
      <c r="H75" s="83" t="s">
        <v>38</v>
      </c>
      <c r="I75" s="83" t="s">
        <v>38</v>
      </c>
      <c r="J75" s="77" t="s">
        <v>14</v>
      </c>
      <c r="K75" s="77"/>
      <c r="AR75" s="3"/>
      <c r="AS75" s="3"/>
      <c r="AT75" s="3"/>
      <c r="AU75" s="3"/>
      <c r="AV75" s="3"/>
      <c r="AW75" s="3"/>
      <c r="AX75" s="3"/>
      <c r="AY75" s="3"/>
      <c r="AZ75" s="3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</row>
    <row r="76" spans="1:255">
      <c r="A76" s="77" t="s">
        <v>12</v>
      </c>
      <c r="B76" s="88" t="s">
        <v>3</v>
      </c>
      <c r="C76" s="108" t="s">
        <v>3</v>
      </c>
      <c r="D76" s="109" t="s">
        <v>13</v>
      </c>
      <c r="E76" s="90" t="s">
        <v>10</v>
      </c>
      <c r="F76" s="89">
        <v>41152</v>
      </c>
      <c r="G76" s="89">
        <v>40786</v>
      </c>
      <c r="H76" s="90" t="s">
        <v>13</v>
      </c>
      <c r="I76" s="90" t="s">
        <v>10</v>
      </c>
      <c r="J76" s="77"/>
      <c r="K76" s="77"/>
      <c r="AR76" s="3"/>
      <c r="AS76" s="3"/>
      <c r="AT76" s="3"/>
      <c r="AU76" s="3"/>
      <c r="AV76" s="3"/>
      <c r="AW76" s="3"/>
      <c r="AX76" s="3"/>
      <c r="AY76" s="3"/>
      <c r="AZ76" s="3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</row>
    <row r="77" spans="1:255">
      <c r="A77" s="77"/>
      <c r="B77" s="75"/>
      <c r="C77" s="76"/>
      <c r="D77" s="57"/>
      <c r="E77" s="57"/>
      <c r="F77" s="77"/>
      <c r="G77" s="78"/>
      <c r="H77" s="57"/>
      <c r="I77" s="57"/>
      <c r="J77" s="77"/>
      <c r="K77" s="77"/>
      <c r="AR77" s="3"/>
      <c r="AS77" s="3"/>
      <c r="AT77" s="3"/>
      <c r="AU77" s="3"/>
      <c r="AV77" s="3"/>
      <c r="AW77" s="3"/>
      <c r="AX77" s="3"/>
      <c r="AY77" s="3"/>
      <c r="AZ77" s="3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</row>
    <row r="78" spans="1:255">
      <c r="A78" s="77" t="s">
        <v>15</v>
      </c>
      <c r="B78" s="57">
        <v>131651925.61000001</v>
      </c>
      <c r="C78" s="57">
        <v>144750127</v>
      </c>
      <c r="D78" s="57">
        <v>-13098201.389999986</v>
      </c>
      <c r="E78" s="96">
        <v>-9.048835853525701E-2</v>
      </c>
      <c r="F78" s="110">
        <v>207328464</v>
      </c>
      <c r="G78" s="57">
        <v>202322927</v>
      </c>
      <c r="H78" s="57">
        <v>5005537</v>
      </c>
      <c r="I78" s="96">
        <v>2.474033503874724E-2</v>
      </c>
      <c r="J78" s="77"/>
      <c r="K78" s="77"/>
      <c r="AR78" s="3"/>
      <c r="AS78" s="3"/>
      <c r="AT78" s="3"/>
      <c r="AU78" s="3"/>
      <c r="AV78" s="3"/>
      <c r="AW78" s="3"/>
      <c r="AX78" s="3"/>
      <c r="AY78" s="3"/>
      <c r="AZ78" s="3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</row>
    <row r="79" spans="1:255">
      <c r="A79" s="77"/>
      <c r="B79" s="77"/>
      <c r="C79" s="77"/>
      <c r="D79" s="57"/>
      <c r="E79" s="77"/>
      <c r="F79" s="77"/>
      <c r="G79" s="98"/>
      <c r="H79" s="77"/>
      <c r="I79" s="77"/>
      <c r="J79" s="77"/>
      <c r="K79" s="77"/>
      <c r="AR79" s="3"/>
      <c r="AS79" s="3"/>
      <c r="AT79" s="3"/>
      <c r="AU79" s="3"/>
      <c r="AV79" s="3"/>
      <c r="AW79" s="3"/>
      <c r="AX79" s="3"/>
      <c r="AY79" s="3"/>
      <c r="AZ79" s="3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</row>
    <row r="80" spans="1:255">
      <c r="A80" s="77" t="s">
        <v>16</v>
      </c>
      <c r="B80" s="77">
        <v>115266809.61</v>
      </c>
      <c r="C80" s="77">
        <v>121839672</v>
      </c>
      <c r="D80" s="98">
        <v>-6572862.3900000006</v>
      </c>
      <c r="E80" s="96">
        <v>-5.3946816189721858E-2</v>
      </c>
      <c r="F80" s="77">
        <v>219689833.97</v>
      </c>
      <c r="G80" s="98">
        <v>212009166</v>
      </c>
      <c r="H80" s="77">
        <v>7680667.9699999988</v>
      </c>
      <c r="I80" s="96">
        <v>3.6227999547906335E-2</v>
      </c>
      <c r="J80" s="77"/>
      <c r="K80" s="77"/>
      <c r="AR80" s="3"/>
      <c r="AS80" s="3"/>
      <c r="AT80" s="3"/>
      <c r="AU80" s="3"/>
      <c r="AV80" s="3"/>
      <c r="AW80" s="3"/>
      <c r="AX80" s="3"/>
      <c r="AY80" s="3"/>
      <c r="AZ80" s="3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</row>
    <row r="81" spans="1:255">
      <c r="A81" s="77"/>
      <c r="B81" s="77"/>
      <c r="C81" s="77"/>
      <c r="D81" s="98"/>
      <c r="E81" s="77"/>
      <c r="F81" s="77"/>
      <c r="G81" s="98"/>
      <c r="H81" s="77"/>
      <c r="I81" s="77"/>
      <c r="J81" s="77"/>
      <c r="K81" s="77"/>
      <c r="AR81" s="3"/>
      <c r="AS81" s="3"/>
      <c r="AT81" s="3"/>
      <c r="AU81" s="3"/>
      <c r="AV81" s="3"/>
      <c r="AW81" s="3"/>
      <c r="AX81" s="3"/>
      <c r="AY81" s="3"/>
      <c r="AZ81" s="3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</row>
    <row r="82" spans="1:255">
      <c r="A82" s="77" t="s">
        <v>17</v>
      </c>
      <c r="B82" s="77">
        <v>14179428.029999999</v>
      </c>
      <c r="C82" s="77">
        <v>7562063</v>
      </c>
      <c r="D82" s="98">
        <v>6617365.0299999993</v>
      </c>
      <c r="E82" s="96">
        <v>0.87507404130327915</v>
      </c>
      <c r="F82" s="77">
        <v>23638527.339999996</v>
      </c>
      <c r="G82" s="98">
        <v>24305919</v>
      </c>
      <c r="H82" s="77">
        <v>-667391.66000000387</v>
      </c>
      <c r="I82" s="96">
        <v>-2.7457989142480228E-2</v>
      </c>
      <c r="J82" s="77"/>
      <c r="K82" s="77"/>
      <c r="AR82" s="3"/>
      <c r="AS82" s="3"/>
      <c r="AT82" s="3"/>
      <c r="AU82" s="3"/>
      <c r="AV82" s="3"/>
      <c r="AW82" s="3"/>
      <c r="AX82" s="3"/>
      <c r="AY82" s="3"/>
      <c r="AZ82" s="3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</row>
    <row r="83" spans="1:255">
      <c r="A83" s="77"/>
      <c r="B83" s="77"/>
      <c r="C83" s="77"/>
      <c r="D83" s="98"/>
      <c r="E83" s="77"/>
      <c r="F83" s="77"/>
      <c r="G83" s="98"/>
      <c r="H83" s="77"/>
      <c r="I83" s="77"/>
      <c r="J83" s="77"/>
      <c r="K83" s="77"/>
      <c r="AR83" s="3"/>
      <c r="AS83" s="3"/>
      <c r="AT83" s="3"/>
      <c r="AU83" s="3"/>
      <c r="AV83" s="3"/>
      <c r="AW83" s="3"/>
      <c r="AX83" s="3"/>
      <c r="AY83" s="3"/>
      <c r="AZ83" s="3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</row>
    <row r="84" spans="1:255">
      <c r="A84" s="77" t="s">
        <v>18</v>
      </c>
      <c r="B84" s="77">
        <v>17038915.739999998</v>
      </c>
      <c r="C84" s="77">
        <v>15018224</v>
      </c>
      <c r="D84" s="98">
        <v>2020691.7399999984</v>
      </c>
      <c r="E84" s="96">
        <v>0.13454931421984373</v>
      </c>
      <c r="F84" s="77">
        <v>28186654.659999996</v>
      </c>
      <c r="G84" s="98">
        <v>27614146</v>
      </c>
      <c r="H84" s="77">
        <v>572508.65999999642</v>
      </c>
      <c r="I84" s="96">
        <v>2.0732441263981018E-2</v>
      </c>
      <c r="J84" s="77"/>
      <c r="K84" s="77"/>
      <c r="AR84" s="3"/>
      <c r="AS84" s="3"/>
      <c r="AT84" s="3"/>
      <c r="AU84" s="3"/>
      <c r="AV84" s="3"/>
      <c r="AW84" s="3"/>
      <c r="AX84" s="3"/>
      <c r="AY84" s="3"/>
      <c r="AZ84" s="3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</row>
    <row r="85" spans="1:255">
      <c r="A85" s="77"/>
      <c r="B85" s="77"/>
      <c r="C85" s="77"/>
      <c r="D85" s="98"/>
      <c r="E85" s="77"/>
      <c r="F85" s="77"/>
      <c r="G85" s="98"/>
      <c r="H85" s="77"/>
      <c r="I85" s="96"/>
      <c r="J85" s="77"/>
      <c r="K85" s="77"/>
      <c r="AR85" s="3"/>
      <c r="AS85" s="3"/>
      <c r="AT85" s="3"/>
      <c r="AU85" s="3"/>
      <c r="AV85" s="3"/>
      <c r="AW85" s="3"/>
      <c r="AX85" s="3"/>
      <c r="AY85" s="3"/>
      <c r="AZ85" s="3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</row>
    <row r="86" spans="1:255">
      <c r="A86" s="77" t="s">
        <v>19</v>
      </c>
      <c r="B86" s="77">
        <v>983239.92</v>
      </c>
      <c r="C86" s="77">
        <v>123487</v>
      </c>
      <c r="D86" s="98">
        <v>859752.92</v>
      </c>
      <c r="E86" s="96">
        <v>6.9622949784187815</v>
      </c>
      <c r="F86" s="77">
        <v>19754196.739999998</v>
      </c>
      <c r="G86" s="98">
        <v>17005280</v>
      </c>
      <c r="H86" s="77">
        <v>2748916.7399999984</v>
      </c>
      <c r="I86" s="96">
        <v>0.16165077787604781</v>
      </c>
      <c r="J86" s="77"/>
      <c r="K86" s="77"/>
      <c r="AR86" s="3"/>
      <c r="AS86" s="3"/>
      <c r="AT86" s="3"/>
      <c r="AU86" s="3"/>
      <c r="AV86" s="3"/>
      <c r="AW86" s="3"/>
      <c r="AX86" s="3"/>
      <c r="AY86" s="3"/>
      <c r="AZ86" s="3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</row>
    <row r="87" spans="1:255">
      <c r="A87" s="77"/>
      <c r="B87" s="77"/>
      <c r="C87" s="77"/>
      <c r="D87" s="98"/>
      <c r="E87" s="77"/>
      <c r="F87" s="77"/>
      <c r="G87" s="98"/>
      <c r="H87" s="77"/>
      <c r="I87" s="77"/>
      <c r="J87" s="77"/>
      <c r="K87" s="77"/>
      <c r="AR87" s="3"/>
      <c r="AS87" s="3"/>
      <c r="AT87" s="3"/>
      <c r="AU87" s="3"/>
      <c r="AV87" s="3"/>
      <c r="AW87" s="3"/>
      <c r="AX87" s="3"/>
      <c r="AY87" s="3"/>
      <c r="AZ87" s="3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</row>
    <row r="88" spans="1:255">
      <c r="A88" s="77" t="s">
        <v>20</v>
      </c>
      <c r="B88" s="77">
        <v>12636226.600000001</v>
      </c>
      <c r="C88" s="77">
        <v>14336156</v>
      </c>
      <c r="D88" s="98">
        <v>-1699929.3999999985</v>
      </c>
      <c r="E88" s="96">
        <v>-0.11857637430842678</v>
      </c>
      <c r="F88" s="77">
        <v>25728837.480000004</v>
      </c>
      <c r="G88" s="98">
        <v>27578210</v>
      </c>
      <c r="H88" s="77">
        <v>-1849372.5199999958</v>
      </c>
      <c r="I88" s="96">
        <v>-6.7059193471947443E-2</v>
      </c>
      <c r="J88" s="77"/>
      <c r="K88" s="77"/>
      <c r="AR88" s="3"/>
      <c r="AS88" s="3"/>
      <c r="AT88" s="3"/>
      <c r="AU88" s="3"/>
      <c r="AV88" s="3"/>
      <c r="AW88" s="3"/>
      <c r="AX88" s="3"/>
      <c r="AY88" s="3"/>
      <c r="AZ88" s="3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</row>
    <row r="89" spans="1:255">
      <c r="A89" s="77"/>
      <c r="B89" s="77"/>
      <c r="C89" s="77"/>
      <c r="D89" s="98"/>
      <c r="E89" s="77"/>
      <c r="F89" s="77"/>
      <c r="G89" s="98"/>
      <c r="H89" s="77"/>
      <c r="I89" s="77"/>
      <c r="J89" s="77"/>
      <c r="K89" s="77"/>
      <c r="AR89" s="3"/>
      <c r="AS89" s="3"/>
      <c r="AT89" s="3"/>
      <c r="AU89" s="3"/>
      <c r="AV89" s="3"/>
      <c r="AW89" s="3"/>
      <c r="AX89" s="3"/>
      <c r="AY89" s="3"/>
      <c r="AZ89" s="3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</row>
    <row r="90" spans="1:255">
      <c r="A90" s="77" t="s">
        <v>21</v>
      </c>
      <c r="B90" s="77">
        <v>6153918.29</v>
      </c>
      <c r="C90" s="77">
        <v>3784395</v>
      </c>
      <c r="D90" s="98">
        <v>2369523.29</v>
      </c>
      <c r="E90" s="96">
        <v>0.62613001285542336</v>
      </c>
      <c r="F90" s="77">
        <v>11526580.43</v>
      </c>
      <c r="G90" s="98">
        <v>9519310</v>
      </c>
      <c r="H90" s="77">
        <v>2007270.4299999997</v>
      </c>
      <c r="I90" s="96">
        <v>0.21086301738256236</v>
      </c>
      <c r="J90" s="77"/>
      <c r="K90" s="77"/>
      <c r="AR90" s="3"/>
      <c r="AS90" s="3"/>
      <c r="AT90" s="3"/>
      <c r="AU90" s="3"/>
      <c r="AV90" s="3"/>
      <c r="AW90" s="3"/>
      <c r="AX90" s="3"/>
      <c r="AY90" s="3"/>
      <c r="AZ90" s="3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</row>
    <row r="91" spans="1:255">
      <c r="A91" s="77"/>
      <c r="B91" s="77"/>
      <c r="C91" s="77"/>
      <c r="D91" s="98"/>
      <c r="E91" s="77"/>
      <c r="F91" s="77"/>
      <c r="G91" s="98"/>
      <c r="H91" s="77"/>
      <c r="I91" s="77"/>
      <c r="J91" s="77"/>
      <c r="K91" s="77"/>
      <c r="AR91" s="3"/>
      <c r="AS91" s="3"/>
      <c r="AT91" s="3"/>
      <c r="AU91" s="3"/>
      <c r="AV91" s="3"/>
      <c r="AW91" s="3"/>
      <c r="AX91" s="3"/>
      <c r="AY91" s="3"/>
      <c r="AZ91" s="3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</row>
    <row r="92" spans="1:255">
      <c r="A92" s="77" t="s">
        <v>22</v>
      </c>
      <c r="B92" s="77">
        <v>2905642.06</v>
      </c>
      <c r="C92" s="77">
        <v>2511970</v>
      </c>
      <c r="D92" s="98">
        <v>393672.06000000006</v>
      </c>
      <c r="E92" s="96">
        <v>0.15671845603251633</v>
      </c>
      <c r="F92" s="77">
        <v>5699061.6400000006</v>
      </c>
      <c r="G92" s="98">
        <v>5412474</v>
      </c>
      <c r="H92" s="77">
        <v>286587.6400000006</v>
      </c>
      <c r="I92" s="96">
        <v>5.2949471905084547E-2</v>
      </c>
      <c r="J92" s="77"/>
      <c r="K92" s="77"/>
      <c r="AR92" s="3"/>
      <c r="AS92" s="3"/>
      <c r="AT92" s="3"/>
      <c r="AU92" s="3"/>
      <c r="AV92" s="3"/>
      <c r="AW92" s="3"/>
      <c r="AX92" s="3"/>
      <c r="AY92" s="3"/>
      <c r="AZ92" s="3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</row>
    <row r="93" spans="1:255">
      <c r="A93" s="77"/>
      <c r="B93" s="77"/>
      <c r="C93" s="77"/>
      <c r="D93" s="98"/>
      <c r="E93" s="77"/>
      <c r="F93" s="77"/>
      <c r="G93" s="98"/>
      <c r="H93" s="77"/>
      <c r="I93" s="77"/>
      <c r="J93" s="77"/>
      <c r="K93" s="77"/>
      <c r="AR93" s="3"/>
      <c r="AS93" s="3"/>
      <c r="AT93" s="3"/>
      <c r="AU93" s="3"/>
      <c r="AV93" s="3"/>
      <c r="AW93" s="3"/>
      <c r="AX93" s="3"/>
      <c r="AY93" s="3"/>
      <c r="AZ93" s="3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</row>
    <row r="94" spans="1:255">
      <c r="A94" s="77" t="s">
        <v>23</v>
      </c>
      <c r="B94" s="77">
        <v>6260072.1500000004</v>
      </c>
      <c r="C94" s="77">
        <v>6857897</v>
      </c>
      <c r="D94" s="98">
        <v>-597824.84999999963</v>
      </c>
      <c r="E94" s="96">
        <v>-8.717320338873559E-2</v>
      </c>
      <c r="F94" s="77">
        <v>12474420.290000001</v>
      </c>
      <c r="G94" s="98">
        <v>13364582</v>
      </c>
      <c r="H94" s="77">
        <v>-890161.70999999903</v>
      </c>
      <c r="I94" s="96">
        <v>-6.6606027034739959E-2</v>
      </c>
      <c r="J94" s="77"/>
      <c r="K94" s="77"/>
      <c r="AR94" s="3"/>
      <c r="AS94" s="3"/>
      <c r="AT94" s="3"/>
      <c r="AU94" s="3"/>
      <c r="AV94" s="3"/>
      <c r="AW94" s="3"/>
      <c r="AX94" s="3"/>
      <c r="AY94" s="3"/>
      <c r="AZ94" s="3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</row>
    <row r="95" spans="1:255">
      <c r="A95" s="77"/>
      <c r="B95" s="77"/>
      <c r="C95" s="77"/>
      <c r="D95" s="98"/>
      <c r="E95" s="77"/>
      <c r="F95" s="77"/>
      <c r="G95" s="98"/>
      <c r="H95" s="77"/>
      <c r="I95" s="77"/>
      <c r="J95" s="77"/>
      <c r="K95" s="77"/>
      <c r="AR95" s="3"/>
      <c r="AS95" s="3"/>
      <c r="AT95" s="3"/>
      <c r="AU95" s="3"/>
      <c r="AV95" s="3"/>
      <c r="AW95" s="3"/>
      <c r="AX95" s="3"/>
      <c r="AY95" s="3"/>
      <c r="AZ95" s="3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</row>
    <row r="96" spans="1:255">
      <c r="A96" s="77" t="s">
        <v>24</v>
      </c>
      <c r="B96" s="77">
        <v>495441.4</v>
      </c>
      <c r="C96" s="77">
        <v>1136424</v>
      </c>
      <c r="D96" s="98">
        <v>-640982.6</v>
      </c>
      <c r="E96" s="96">
        <v>-0.5640347264753296</v>
      </c>
      <c r="F96" s="77">
        <v>994463.46</v>
      </c>
      <c r="G96" s="98">
        <v>2353128</v>
      </c>
      <c r="H96" s="77">
        <v>-1358664.54</v>
      </c>
      <c r="I96" s="96">
        <v>-0.57738658500515061</v>
      </c>
      <c r="J96" s="77"/>
      <c r="K96" s="77"/>
      <c r="AR96" s="3"/>
      <c r="AS96" s="3"/>
      <c r="AT96" s="3"/>
      <c r="AU96" s="3"/>
      <c r="AV96" s="3"/>
      <c r="AW96" s="3"/>
      <c r="AX96" s="3"/>
      <c r="AY96" s="3"/>
      <c r="AZ96" s="3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</row>
    <row r="97" spans="1:255">
      <c r="A97" s="77"/>
      <c r="B97" s="77"/>
      <c r="C97" s="77"/>
      <c r="D97" s="98"/>
      <c r="E97" s="77"/>
      <c r="F97" s="77"/>
      <c r="G97" s="98"/>
      <c r="H97" s="77"/>
      <c r="I97" s="77"/>
      <c r="J97" s="77"/>
      <c r="K97" s="77"/>
      <c r="AR97" s="3"/>
      <c r="AS97" s="3"/>
      <c r="AT97" s="3"/>
      <c r="AU97" s="3"/>
      <c r="AV97" s="3"/>
      <c r="AW97" s="3"/>
      <c r="AX97" s="3"/>
      <c r="AY97" s="3"/>
      <c r="AZ97" s="3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</row>
    <row r="98" spans="1:255">
      <c r="A98" s="77" t="s">
        <v>25</v>
      </c>
      <c r="B98" s="77">
        <v>1504680.97</v>
      </c>
      <c r="C98" s="77">
        <v>0</v>
      </c>
      <c r="D98" s="98">
        <v>1504680.97</v>
      </c>
      <c r="E98" s="96">
        <v>0</v>
      </c>
      <c r="F98" s="77">
        <v>1504680.97</v>
      </c>
      <c r="G98" s="98">
        <v>0</v>
      </c>
      <c r="H98" s="77">
        <v>1504680.97</v>
      </c>
      <c r="I98" s="96">
        <v>0</v>
      </c>
      <c r="J98" s="77"/>
      <c r="K98" s="77"/>
      <c r="AR98" s="3"/>
      <c r="AS98" s="3"/>
      <c r="AT98" s="3"/>
      <c r="AU98" s="3"/>
      <c r="AV98" s="3"/>
      <c r="AW98" s="3"/>
      <c r="AX98" s="3"/>
      <c r="AY98" s="3"/>
      <c r="AZ98" s="3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</row>
    <row r="99" spans="1:255">
      <c r="A99" s="77"/>
      <c r="B99" s="77"/>
      <c r="C99" s="77"/>
      <c r="D99" s="98"/>
      <c r="E99" s="77"/>
      <c r="F99" s="77"/>
      <c r="G99" s="98"/>
      <c r="H99" s="77"/>
      <c r="I99" s="77"/>
      <c r="J99" s="77"/>
      <c r="K99" s="77"/>
      <c r="AR99" s="3"/>
      <c r="AS99" s="3"/>
      <c r="AT99" s="3"/>
      <c r="AU99" s="3"/>
      <c r="AV99" s="3"/>
      <c r="AW99" s="3"/>
      <c r="AX99" s="3"/>
      <c r="AY99" s="3"/>
      <c r="AZ99" s="3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</row>
    <row r="100" spans="1:255">
      <c r="A100" s="77" t="s">
        <v>26</v>
      </c>
      <c r="B100" s="77">
        <v>498791.7</v>
      </c>
      <c r="C100" s="77">
        <v>867559</v>
      </c>
      <c r="D100" s="98">
        <v>-368767.3</v>
      </c>
      <c r="E100" s="96">
        <v>-0.42506307928336862</v>
      </c>
      <c r="F100" s="77">
        <v>1194437.75</v>
      </c>
      <c r="G100" s="98">
        <v>1592297</v>
      </c>
      <c r="H100" s="77">
        <v>-397859.25</v>
      </c>
      <c r="I100" s="96">
        <v>-0.24986497493872059</v>
      </c>
      <c r="J100" s="77"/>
      <c r="K100" s="77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</row>
    <row r="101" spans="1:255">
      <c r="A101" s="77"/>
      <c r="B101" s="77"/>
      <c r="C101" s="77"/>
      <c r="D101" s="98"/>
      <c r="E101" s="77"/>
      <c r="F101" s="77"/>
      <c r="G101" s="98"/>
      <c r="H101" s="77"/>
      <c r="I101" s="77"/>
      <c r="J101" s="77"/>
      <c r="K101" s="77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</row>
    <row r="102" spans="1:255">
      <c r="A102" s="77" t="s">
        <v>27</v>
      </c>
      <c r="B102" s="77">
        <v>0</v>
      </c>
      <c r="C102" s="77">
        <v>0</v>
      </c>
      <c r="D102" s="98">
        <v>0</v>
      </c>
      <c r="E102" s="96">
        <v>0</v>
      </c>
      <c r="F102" s="77">
        <v>0</v>
      </c>
      <c r="G102" s="98">
        <v>0</v>
      </c>
      <c r="H102" s="77">
        <v>0</v>
      </c>
      <c r="I102" s="96">
        <v>0</v>
      </c>
      <c r="J102" s="77"/>
      <c r="K102" s="77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</row>
    <row r="103" spans="1:255" ht="15.75" customHeight="1">
      <c r="A103" s="77"/>
      <c r="B103" s="77"/>
      <c r="C103" s="77"/>
      <c r="D103" s="98"/>
      <c r="E103" s="77"/>
      <c r="F103" s="77"/>
      <c r="G103" s="98"/>
      <c r="H103" s="77"/>
      <c r="I103" s="77"/>
      <c r="J103" s="77"/>
      <c r="K103" s="77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</row>
    <row r="104" spans="1:255">
      <c r="A104" s="77" t="s">
        <v>28</v>
      </c>
      <c r="B104" s="77">
        <v>269274.68</v>
      </c>
      <c r="C104" s="77">
        <v>463167</v>
      </c>
      <c r="D104" s="98">
        <v>-193892.32</v>
      </c>
      <c r="E104" s="96">
        <v>-0.41862291570858895</v>
      </c>
      <c r="F104" s="77">
        <v>2368834.3200000003</v>
      </c>
      <c r="G104" s="98">
        <v>2049662</v>
      </c>
      <c r="H104" s="77">
        <v>319172.3200000003</v>
      </c>
      <c r="I104" s="96">
        <v>0.15571948935970922</v>
      </c>
      <c r="J104" s="77"/>
      <c r="K104" s="77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</row>
    <row r="105" spans="1:255">
      <c r="A105" s="77"/>
      <c r="B105" s="77"/>
      <c r="C105" s="77"/>
      <c r="D105" s="98"/>
      <c r="E105" s="77"/>
      <c r="F105" s="77"/>
      <c r="G105" s="98"/>
      <c r="H105" s="77"/>
      <c r="I105" s="77"/>
      <c r="J105" s="77"/>
      <c r="K105" s="77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</row>
    <row r="106" spans="1:255">
      <c r="A106" s="77" t="s">
        <v>29</v>
      </c>
      <c r="B106" s="77">
        <v>0</v>
      </c>
      <c r="C106" s="77">
        <v>0</v>
      </c>
      <c r="D106" s="98">
        <v>0</v>
      </c>
      <c r="E106" s="96">
        <v>0</v>
      </c>
      <c r="F106" s="77">
        <v>0</v>
      </c>
      <c r="G106" s="98">
        <v>0</v>
      </c>
      <c r="H106" s="77">
        <v>0</v>
      </c>
      <c r="I106" s="96">
        <v>0</v>
      </c>
      <c r="J106" s="77"/>
      <c r="K106" s="77"/>
      <c r="M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</row>
    <row r="107" spans="1:255" ht="15.75" customHeight="1">
      <c r="A107" s="77"/>
      <c r="B107" s="77"/>
      <c r="C107" s="77"/>
      <c r="D107" s="98"/>
      <c r="E107" s="96"/>
      <c r="F107" s="77"/>
      <c r="G107" s="98"/>
      <c r="H107" s="77"/>
      <c r="I107" s="77"/>
      <c r="J107" s="77"/>
      <c r="K107" s="77"/>
      <c r="M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</row>
    <row r="108" spans="1:255" ht="16.899999999999999" customHeight="1">
      <c r="A108" s="77" t="s">
        <v>204</v>
      </c>
      <c r="B108" s="77">
        <v>308123.24</v>
      </c>
      <c r="C108" s="77">
        <v>284466</v>
      </c>
      <c r="D108" s="98">
        <v>23657.239999999991</v>
      </c>
      <c r="E108" s="96">
        <v>8.316368212721377E-2</v>
      </c>
      <c r="F108" s="77">
        <v>633138.16000000015</v>
      </c>
      <c r="G108" s="98">
        <v>594260</v>
      </c>
      <c r="H108" s="77">
        <v>38878.160000000149</v>
      </c>
      <c r="I108" s="96">
        <v>6.5422811563962152E-2</v>
      </c>
      <c r="J108" s="77"/>
      <c r="K108" s="77"/>
      <c r="M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</row>
    <row r="109" spans="1:255">
      <c r="A109" s="77"/>
      <c r="B109" s="77"/>
      <c r="C109" s="77"/>
      <c r="D109" s="98"/>
      <c r="E109" s="77"/>
      <c r="F109" s="77"/>
      <c r="G109" s="98"/>
      <c r="H109" s="77"/>
      <c r="I109" s="77"/>
      <c r="J109" s="77"/>
      <c r="K109" s="77"/>
      <c r="M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</row>
    <row r="110" spans="1:255">
      <c r="A110" s="77" t="s">
        <v>30</v>
      </c>
      <c r="B110" s="77">
        <v>0</v>
      </c>
      <c r="C110" s="77">
        <v>0</v>
      </c>
      <c r="D110" s="98">
        <v>0</v>
      </c>
      <c r="E110" s="96">
        <v>0</v>
      </c>
      <c r="F110" s="77">
        <v>0</v>
      </c>
      <c r="G110" s="98">
        <v>0</v>
      </c>
      <c r="H110" s="77">
        <v>0</v>
      </c>
      <c r="I110" s="96">
        <v>0</v>
      </c>
      <c r="J110" s="77"/>
      <c r="K110" s="77"/>
      <c r="M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</row>
    <row r="111" spans="1:255">
      <c r="A111" s="77"/>
      <c r="B111" s="77"/>
      <c r="C111" s="77"/>
      <c r="D111" s="98"/>
      <c r="E111" s="77"/>
      <c r="F111" s="77"/>
      <c r="G111" s="98"/>
      <c r="H111" s="77"/>
      <c r="I111" s="77"/>
      <c r="J111" s="77"/>
      <c r="K111" s="77"/>
      <c r="M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</row>
    <row r="112" spans="1:255">
      <c r="A112" s="77" t="s">
        <v>31</v>
      </c>
      <c r="B112" s="99">
        <v>14737375.9</v>
      </c>
      <c r="C112" s="99">
        <v>14640293</v>
      </c>
      <c r="D112" s="111">
        <v>97082.900000000373</v>
      </c>
      <c r="E112" s="100">
        <v>6.6312129135667145E-3</v>
      </c>
      <c r="F112" s="99">
        <v>26999554.950000003</v>
      </c>
      <c r="G112" s="111">
        <v>26694138</v>
      </c>
      <c r="H112" s="99">
        <v>305416.95000000298</v>
      </c>
      <c r="I112" s="100">
        <v>1.1441349033259773E-2</v>
      </c>
      <c r="J112" s="77"/>
      <c r="K112" s="77"/>
      <c r="M112" s="6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</row>
    <row r="113" spans="1:255">
      <c r="A113" s="77"/>
      <c r="B113" s="77"/>
      <c r="C113" s="77"/>
      <c r="D113" s="57"/>
      <c r="E113" s="77"/>
      <c r="F113" s="77"/>
      <c r="G113" s="98"/>
      <c r="H113" s="77"/>
      <c r="I113" s="77"/>
      <c r="J113" s="77"/>
      <c r="K113" s="77"/>
      <c r="M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</row>
    <row r="114" spans="1:255">
      <c r="A114" s="77" t="s">
        <v>205</v>
      </c>
      <c r="B114" s="77">
        <v>324889865.90000004</v>
      </c>
      <c r="C114" s="77">
        <v>334175900</v>
      </c>
      <c r="D114" s="98">
        <v>-9286034.0999999866</v>
      </c>
      <c r="E114" s="96">
        <v>-2.7787862918899855E-2</v>
      </c>
      <c r="F114" s="77">
        <v>587721686.16000021</v>
      </c>
      <c r="G114" s="98">
        <v>572415499</v>
      </c>
      <c r="H114" s="77">
        <v>15306187.159999998</v>
      </c>
      <c r="I114" s="96">
        <v>2.6739644867652332E-2</v>
      </c>
      <c r="J114" s="77"/>
      <c r="K114" s="77"/>
      <c r="M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</row>
    <row r="115" spans="1:255">
      <c r="A115" s="77"/>
      <c r="B115" s="57"/>
      <c r="C115" s="77"/>
      <c r="D115" s="57"/>
      <c r="E115" s="77"/>
      <c r="F115" s="77"/>
      <c r="G115" s="98"/>
      <c r="H115" s="77"/>
      <c r="I115" s="77"/>
      <c r="J115" s="77"/>
      <c r="K115" s="77"/>
      <c r="M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</row>
    <row r="116" spans="1:255" ht="13.9" customHeight="1">
      <c r="A116" s="77" t="s">
        <v>206</v>
      </c>
      <c r="B116" s="77">
        <v>0</v>
      </c>
      <c r="C116" s="77">
        <v>0</v>
      </c>
      <c r="D116" s="57">
        <v>0</v>
      </c>
      <c r="E116" s="96">
        <v>0</v>
      </c>
      <c r="F116" s="77">
        <v>0</v>
      </c>
      <c r="G116" s="77">
        <v>0</v>
      </c>
      <c r="H116" s="77">
        <v>0</v>
      </c>
      <c r="I116" s="96">
        <v>0</v>
      </c>
      <c r="J116" s="77"/>
      <c r="K116" s="77"/>
      <c r="M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</row>
    <row r="117" spans="1:255" ht="16.5" customHeight="1">
      <c r="A117" s="77"/>
      <c r="B117" s="77"/>
      <c r="C117" s="77"/>
      <c r="D117" s="57"/>
      <c r="E117" s="77"/>
      <c r="F117" s="77"/>
      <c r="G117" s="98"/>
      <c r="H117" s="77"/>
      <c r="I117" s="77"/>
      <c r="J117" s="77"/>
      <c r="K117" s="77"/>
      <c r="M117" s="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</row>
    <row r="118" spans="1:255" ht="16.5" thickBot="1">
      <c r="A118" s="77" t="s">
        <v>32</v>
      </c>
      <c r="B118" s="104">
        <v>324889865.90000004</v>
      </c>
      <c r="C118" s="104">
        <v>334175900</v>
      </c>
      <c r="D118" s="104">
        <v>-9286034.0999999866</v>
      </c>
      <c r="E118" s="105">
        <v>-2.7787862918899855E-2</v>
      </c>
      <c r="F118" s="112">
        <v>587721686.16000021</v>
      </c>
      <c r="G118" s="112">
        <v>572415499</v>
      </c>
      <c r="H118" s="104">
        <v>15306187.159999998</v>
      </c>
      <c r="I118" s="105">
        <v>2.6739644867652332E-2</v>
      </c>
      <c r="J118" s="77"/>
      <c r="K118" s="77"/>
      <c r="M118" s="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</row>
    <row r="119" spans="1:255" ht="15.75" thickTop="1">
      <c r="A119" s="77"/>
      <c r="B119" s="75"/>
      <c r="C119" s="76"/>
      <c r="D119" s="57"/>
      <c r="E119" s="77"/>
      <c r="F119" s="77"/>
      <c r="G119" s="78"/>
      <c r="H119" s="77"/>
      <c r="I119" s="77"/>
      <c r="J119" s="77"/>
      <c r="K119" s="77"/>
      <c r="M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</row>
    <row r="120" spans="1:255" ht="15" customHeight="1">
      <c r="A120" s="77" t="s">
        <v>33</v>
      </c>
      <c r="B120" s="75"/>
      <c r="C120" s="76"/>
      <c r="D120" s="57"/>
      <c r="E120" s="77"/>
      <c r="F120" s="77"/>
      <c r="G120" s="78"/>
      <c r="H120" s="77"/>
      <c r="I120" s="77"/>
      <c r="J120" s="77"/>
      <c r="K120" s="77"/>
      <c r="M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</row>
    <row r="121" spans="1:255" ht="15" customHeight="1">
      <c r="A121" s="73"/>
      <c r="B121" s="69"/>
      <c r="C121" s="72"/>
      <c r="D121" s="70"/>
      <c r="E121" s="3"/>
      <c r="F121" s="12"/>
      <c r="G121" s="71"/>
      <c r="H121" s="3"/>
      <c r="I121" s="3"/>
      <c r="J121" s="3"/>
      <c r="K121" s="3"/>
      <c r="M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</row>
    <row r="122" spans="1:255" ht="15" customHeight="1">
      <c r="A122" s="73"/>
      <c r="B122" s="69"/>
      <c r="C122" s="72"/>
      <c r="D122" s="70"/>
      <c r="E122" s="3"/>
      <c r="F122" s="12"/>
      <c r="G122" s="71"/>
      <c r="H122" s="3"/>
      <c r="I122" s="3"/>
      <c r="J122" s="3"/>
      <c r="K122" s="3"/>
      <c r="M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</row>
    <row r="123" spans="1:255">
      <c r="A123" s="65" t="s">
        <v>40</v>
      </c>
      <c r="H123" s="40"/>
      <c r="I123" s="40"/>
      <c r="J123" s="40"/>
      <c r="K123" s="40" t="s">
        <v>1</v>
      </c>
      <c r="M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</row>
    <row r="124" spans="1:255">
      <c r="A124" s="65" t="s">
        <v>286</v>
      </c>
      <c r="H124" s="40"/>
      <c r="I124" s="40"/>
      <c r="J124" s="40"/>
      <c r="K124" s="40"/>
      <c r="M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</row>
    <row r="125" spans="1:255">
      <c r="B125" t="s">
        <v>0</v>
      </c>
      <c r="C125" t="s">
        <v>0</v>
      </c>
      <c r="M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</row>
    <row r="126" spans="1:255">
      <c r="A126" s="114" t="s">
        <v>338</v>
      </c>
      <c r="M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</row>
    <row r="127" spans="1:255">
      <c r="A127" s="114" t="s">
        <v>328</v>
      </c>
      <c r="B127" s="11"/>
      <c r="C127" s="11"/>
      <c r="D127" s="11"/>
      <c r="E127" s="11"/>
      <c r="F127" s="11"/>
      <c r="G127" s="11"/>
      <c r="M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</row>
    <row r="128" spans="1:255">
      <c r="A128" s="7"/>
      <c r="B128" s="7"/>
      <c r="C128" s="7"/>
      <c r="D128" s="115" t="s">
        <v>339</v>
      </c>
      <c r="E128" s="115" t="s">
        <v>329</v>
      </c>
      <c r="F128" s="7" t="s">
        <v>41</v>
      </c>
      <c r="G128" s="7" t="s">
        <v>41</v>
      </c>
      <c r="M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</row>
    <row r="129" spans="1:255">
      <c r="A129" s="7"/>
      <c r="B129" s="54" t="s">
        <v>306</v>
      </c>
      <c r="C129" s="54" t="s">
        <v>306</v>
      </c>
      <c r="D129" s="7" t="s">
        <v>42</v>
      </c>
      <c r="E129" s="7" t="s">
        <v>42</v>
      </c>
      <c r="F129" s="7" t="s">
        <v>43</v>
      </c>
      <c r="G129" s="7" t="s">
        <v>43</v>
      </c>
      <c r="M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</row>
    <row r="130" spans="1:255">
      <c r="A130" s="11"/>
      <c r="B130" s="30">
        <v>2012</v>
      </c>
      <c r="C130" s="30">
        <v>2011</v>
      </c>
      <c r="D130" s="116">
        <v>41455</v>
      </c>
      <c r="E130" s="49">
        <v>41090</v>
      </c>
      <c r="F130" s="10" t="s">
        <v>13</v>
      </c>
      <c r="G130" s="10" t="s">
        <v>10</v>
      </c>
      <c r="M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</row>
    <row r="131" spans="1:255">
      <c r="A131" s="11"/>
      <c r="B131" s="11"/>
      <c r="C131" s="11"/>
      <c r="D131" s="11"/>
      <c r="E131" s="11"/>
      <c r="F131" s="11"/>
      <c r="G131" s="11"/>
      <c r="M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</row>
    <row r="132" spans="1:255" ht="15.75">
      <c r="A132" s="113" t="s">
        <v>257</v>
      </c>
      <c r="B132" s="11"/>
      <c r="C132" s="11"/>
      <c r="D132" s="11"/>
      <c r="E132" s="11"/>
      <c r="F132" s="11"/>
      <c r="G132" s="11"/>
      <c r="M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</row>
    <row r="133" spans="1:255">
      <c r="A133" s="11" t="s">
        <v>44</v>
      </c>
      <c r="B133" s="50">
        <v>131651926.01000001</v>
      </c>
      <c r="C133" s="20">
        <v>144750129.21000001</v>
      </c>
      <c r="D133" s="20">
        <v>207328465.30000001</v>
      </c>
      <c r="E133" s="20">
        <v>202322928.03</v>
      </c>
      <c r="F133" s="20">
        <v>5005537.2700000107</v>
      </c>
      <c r="G133" s="21">
        <v>2.4699999999999944E-2</v>
      </c>
      <c r="M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</row>
    <row r="134" spans="1:255">
      <c r="A134" s="11" t="s">
        <v>258</v>
      </c>
      <c r="B134" s="117">
        <v>1666666</v>
      </c>
      <c r="C134" s="44">
        <v>1666666</v>
      </c>
      <c r="D134" s="44">
        <v>3333332</v>
      </c>
      <c r="E134" s="44">
        <v>3333332</v>
      </c>
      <c r="F134" s="44">
        <v>0</v>
      </c>
      <c r="G134" s="21">
        <v>0</v>
      </c>
      <c r="M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</row>
    <row r="135" spans="1:255">
      <c r="A135" s="11" t="s">
        <v>45</v>
      </c>
      <c r="B135" s="117">
        <v>33363713.779999997</v>
      </c>
      <c r="C135" s="44">
        <v>32653422.119999997</v>
      </c>
      <c r="D135" s="45">
        <v>66717765.019999996</v>
      </c>
      <c r="E135" s="45">
        <v>64390631.339999996</v>
      </c>
      <c r="F135" s="44">
        <v>2327133.6799999997</v>
      </c>
      <c r="G135" s="21">
        <v>3.6100000000000021E-2</v>
      </c>
      <c r="L135" s="3"/>
      <c r="M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</row>
    <row r="136" spans="1:255">
      <c r="A136" s="23" t="s">
        <v>259</v>
      </c>
      <c r="B136" s="117">
        <v>0</v>
      </c>
      <c r="C136" s="44">
        <v>0</v>
      </c>
      <c r="D136" s="45">
        <v>0</v>
      </c>
      <c r="E136" s="45">
        <v>0</v>
      </c>
      <c r="F136" s="44">
        <v>0</v>
      </c>
      <c r="G136" s="21">
        <v>0</v>
      </c>
      <c r="L136" s="3"/>
      <c r="M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</row>
    <row r="137" spans="1:255">
      <c r="A137" s="11" t="s">
        <v>260</v>
      </c>
      <c r="B137" s="117">
        <v>943236</v>
      </c>
      <c r="C137" s="44">
        <v>318493</v>
      </c>
      <c r="D137" s="44">
        <v>943236</v>
      </c>
      <c r="E137" s="44">
        <v>605711</v>
      </c>
      <c r="F137" s="44">
        <v>337525</v>
      </c>
      <c r="G137" s="21">
        <v>0.55719999999999992</v>
      </c>
      <c r="L137" s="3"/>
      <c r="M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</row>
    <row r="138" spans="1:255">
      <c r="A138" s="11" t="s">
        <v>261</v>
      </c>
      <c r="B138" s="117">
        <v>4505655.42</v>
      </c>
      <c r="C138" s="44">
        <v>4718868.87</v>
      </c>
      <c r="D138" s="44">
        <v>9885696.9100000001</v>
      </c>
      <c r="E138" s="44">
        <v>9909020.1000000015</v>
      </c>
      <c r="F138" s="44">
        <v>-23323.190000001341</v>
      </c>
      <c r="G138" s="21">
        <v>-2.3999999999999577E-3</v>
      </c>
      <c r="L138" s="3"/>
      <c r="M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</row>
    <row r="139" spans="1:255">
      <c r="A139" s="11" t="s">
        <v>262</v>
      </c>
      <c r="B139" s="117">
        <v>18040517.050000001</v>
      </c>
      <c r="C139" s="44">
        <v>18894217.66</v>
      </c>
      <c r="D139" s="44">
        <v>39582051.230000004</v>
      </c>
      <c r="E139" s="44">
        <v>39675436.609999999</v>
      </c>
      <c r="F139" s="44">
        <v>-93385.379999995232</v>
      </c>
      <c r="G139" s="21">
        <v>-2.3999999999999577E-3</v>
      </c>
      <c r="L139" s="3"/>
      <c r="M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</row>
    <row r="140" spans="1:255">
      <c r="A140" s="11" t="s">
        <v>263</v>
      </c>
      <c r="B140" s="117">
        <v>11742</v>
      </c>
      <c r="C140" s="44">
        <v>4006</v>
      </c>
      <c r="D140" s="44">
        <v>11981</v>
      </c>
      <c r="E140" s="44">
        <v>18468</v>
      </c>
      <c r="F140" s="44">
        <v>-6487</v>
      </c>
      <c r="G140" s="21">
        <v>-0.35129999999999995</v>
      </c>
      <c r="L140" s="3"/>
      <c r="M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</row>
    <row r="141" spans="1:255">
      <c r="A141" s="11" t="s">
        <v>264</v>
      </c>
      <c r="B141" s="117">
        <v>13139535.74</v>
      </c>
      <c r="C141" s="44">
        <v>11387207.810000001</v>
      </c>
      <c r="D141" s="44">
        <v>26913504.439999998</v>
      </c>
      <c r="E141" s="44">
        <v>22611814.270000003</v>
      </c>
      <c r="F141" s="44">
        <v>4301690.1699999943</v>
      </c>
      <c r="G141" s="21">
        <v>0.19019999999999992</v>
      </c>
      <c r="L141" s="3"/>
      <c r="M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</row>
    <row r="142" spans="1:255">
      <c r="A142" s="11" t="s">
        <v>265</v>
      </c>
      <c r="B142" s="117">
        <v>42754.93</v>
      </c>
      <c r="C142" s="44">
        <v>11643.66</v>
      </c>
      <c r="D142" s="44">
        <v>110887.79000000001</v>
      </c>
      <c r="E142" s="44">
        <v>25352.84</v>
      </c>
      <c r="F142" s="44">
        <v>85534.950000000012</v>
      </c>
      <c r="G142" s="21">
        <v>3.3738000000000001</v>
      </c>
      <c r="L142" s="3"/>
      <c r="M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</row>
    <row r="143" spans="1:255">
      <c r="A143" s="11" t="s">
        <v>266</v>
      </c>
      <c r="B143" s="117">
        <v>890108.64</v>
      </c>
      <c r="C143" s="44">
        <v>650754.87</v>
      </c>
      <c r="D143" s="44">
        <v>1556363.42</v>
      </c>
      <c r="E143" s="44">
        <v>1417545.62</v>
      </c>
      <c r="F143" s="44">
        <v>138817.79999999981</v>
      </c>
      <c r="G143" s="21">
        <v>9.7900000000000098E-2</v>
      </c>
      <c r="L143" s="3"/>
      <c r="M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</row>
    <row r="144" spans="1:255">
      <c r="A144" s="11" t="s">
        <v>267</v>
      </c>
      <c r="B144" s="117">
        <v>70521</v>
      </c>
      <c r="C144" s="44">
        <v>67359</v>
      </c>
      <c r="D144" s="44">
        <v>171137</v>
      </c>
      <c r="E144" s="44">
        <v>162062</v>
      </c>
      <c r="F144" s="44">
        <v>9075</v>
      </c>
      <c r="G144" s="21">
        <v>5.600000000000005E-2</v>
      </c>
      <c r="L144" s="3"/>
      <c r="M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</row>
    <row r="145" spans="1:255">
      <c r="A145" s="11" t="s">
        <v>218</v>
      </c>
      <c r="B145" s="117">
        <v>0</v>
      </c>
      <c r="C145" s="44">
        <v>0</v>
      </c>
      <c r="D145" s="44">
        <v>0</v>
      </c>
      <c r="E145" s="44">
        <v>0</v>
      </c>
      <c r="F145" s="44">
        <v>0</v>
      </c>
      <c r="G145" s="21">
        <v>0</v>
      </c>
      <c r="L145" s="3"/>
      <c r="M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</row>
    <row r="146" spans="1:255">
      <c r="A146" s="11" t="s">
        <v>268</v>
      </c>
      <c r="B146" s="117">
        <v>150000</v>
      </c>
      <c r="C146" s="44">
        <v>150000</v>
      </c>
      <c r="D146" s="44">
        <v>300000</v>
      </c>
      <c r="E146" s="44">
        <v>300000</v>
      </c>
      <c r="F146" s="44">
        <v>0</v>
      </c>
      <c r="G146" s="21">
        <v>0</v>
      </c>
      <c r="L146" s="3"/>
      <c r="M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</row>
    <row r="147" spans="1:255">
      <c r="A147" s="11" t="s">
        <v>269</v>
      </c>
      <c r="B147" s="117">
        <v>363063</v>
      </c>
      <c r="C147" s="44">
        <v>372906</v>
      </c>
      <c r="D147" s="44">
        <v>637872</v>
      </c>
      <c r="E147" s="44">
        <v>647452</v>
      </c>
      <c r="F147" s="44">
        <v>-9580</v>
      </c>
      <c r="G147" s="21">
        <v>-1.4800000000000035E-2</v>
      </c>
      <c r="L147" s="3"/>
      <c r="M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</row>
    <row r="148" spans="1:255">
      <c r="A148" s="23" t="s">
        <v>297</v>
      </c>
      <c r="B148" s="117">
        <v>38865.599999999999</v>
      </c>
      <c r="C148" s="44">
        <v>37540.800000000003</v>
      </c>
      <c r="D148" s="44">
        <v>70138.399999999994</v>
      </c>
      <c r="E148" s="44">
        <v>86272</v>
      </c>
      <c r="F148" s="44">
        <v>-16133.600000000006</v>
      </c>
      <c r="G148" s="21">
        <v>-0.18700000000000006</v>
      </c>
      <c r="L148" s="3"/>
      <c r="M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</row>
    <row r="149" spans="1:255">
      <c r="A149" s="11" t="s">
        <v>46</v>
      </c>
      <c r="B149" s="118">
        <v>250000</v>
      </c>
      <c r="C149" s="41">
        <v>250000</v>
      </c>
      <c r="D149" s="41">
        <v>500000</v>
      </c>
      <c r="E149" s="41">
        <v>500000</v>
      </c>
      <c r="F149" s="41">
        <v>0</v>
      </c>
      <c r="G149" s="22">
        <v>0</v>
      </c>
      <c r="L149" s="3"/>
      <c r="M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</row>
    <row r="150" spans="1:255">
      <c r="A150" s="11" t="s">
        <v>270</v>
      </c>
      <c r="B150" s="50">
        <v>205128305.16999999</v>
      </c>
      <c r="C150" s="20">
        <v>215933215.00000003</v>
      </c>
      <c r="D150" s="20">
        <v>358062430.51000005</v>
      </c>
      <c r="E150" s="20">
        <v>346006025.81</v>
      </c>
      <c r="F150" s="20">
        <v>12056404.700000009</v>
      </c>
      <c r="G150" s="21">
        <v>3.4799999999999942E-2</v>
      </c>
      <c r="L150" s="3"/>
      <c r="M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</row>
    <row r="151" spans="1:255">
      <c r="A151"/>
      <c r="B151" s="119"/>
      <c r="L151" s="3"/>
      <c r="M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</row>
    <row r="152" spans="1:255" ht="15.75">
      <c r="A152" s="113" t="s">
        <v>271</v>
      </c>
      <c r="B152" s="119"/>
      <c r="L152" s="3"/>
      <c r="M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</row>
    <row r="153" spans="1:255">
      <c r="A153" s="11" t="s">
        <v>44</v>
      </c>
      <c r="B153" s="50">
        <v>17038915.73</v>
      </c>
      <c r="C153" s="20">
        <v>15018223.24</v>
      </c>
      <c r="D153" s="20">
        <v>28186653.789999999</v>
      </c>
      <c r="E153" s="20">
        <v>27614143.560000002</v>
      </c>
      <c r="F153" s="20">
        <v>572510.22999999672</v>
      </c>
      <c r="G153" s="21">
        <v>2.0699999999999941E-2</v>
      </c>
      <c r="L153" s="3"/>
      <c r="M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</row>
    <row r="154" spans="1:255">
      <c r="A154" s="11" t="s">
        <v>272</v>
      </c>
      <c r="B154" s="117">
        <v>2607269.91</v>
      </c>
      <c r="C154" s="44">
        <v>2760937.73</v>
      </c>
      <c r="D154" s="44">
        <v>5362705.28</v>
      </c>
      <c r="E154" s="44">
        <v>4978784.43</v>
      </c>
      <c r="F154" s="44">
        <v>383920.85000000056</v>
      </c>
      <c r="G154" s="21">
        <v>7.7099999999999946E-2</v>
      </c>
      <c r="L154" s="3"/>
      <c r="M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</row>
    <row r="155" spans="1:255">
      <c r="A155" s="11" t="s">
        <v>261</v>
      </c>
      <c r="B155" s="117">
        <v>473517.22</v>
      </c>
      <c r="C155" s="44">
        <v>424114.1</v>
      </c>
      <c r="D155" s="44">
        <v>992959.21</v>
      </c>
      <c r="E155" s="44">
        <v>993163.01</v>
      </c>
      <c r="F155" s="44">
        <v>-203.80000000004657</v>
      </c>
      <c r="G155" s="21">
        <v>-1.9999999999997797E-4</v>
      </c>
      <c r="L155" s="3"/>
      <c r="M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</row>
    <row r="156" spans="1:255">
      <c r="A156" s="11" t="s">
        <v>218</v>
      </c>
      <c r="B156" s="117">
        <v>0</v>
      </c>
      <c r="C156" s="44">
        <v>0</v>
      </c>
      <c r="D156" s="44">
        <v>0</v>
      </c>
      <c r="E156" s="44">
        <v>0</v>
      </c>
      <c r="F156" s="44">
        <v>0</v>
      </c>
      <c r="G156" s="21">
        <v>0</v>
      </c>
      <c r="L156" s="3"/>
      <c r="M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</row>
    <row r="157" spans="1:255">
      <c r="A157" s="11" t="s">
        <v>262</v>
      </c>
      <c r="B157" s="118">
        <v>1895949.57</v>
      </c>
      <c r="C157" s="41">
        <v>1698140.87</v>
      </c>
      <c r="D157" s="41">
        <v>3975780.6100000003</v>
      </c>
      <c r="E157" s="41">
        <v>3976596.65</v>
      </c>
      <c r="F157" s="41">
        <v>-816.03999999957159</v>
      </c>
      <c r="G157" s="22">
        <v>-1.9999999999997797E-4</v>
      </c>
      <c r="L157" s="3"/>
      <c r="M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</row>
    <row r="158" spans="1:255">
      <c r="A158" s="11" t="s">
        <v>273</v>
      </c>
      <c r="B158" s="50">
        <v>22015652.43</v>
      </c>
      <c r="C158" s="20">
        <v>19901415.940000001</v>
      </c>
      <c r="D158" s="20">
        <v>38518098.890000001</v>
      </c>
      <c r="E158" s="20">
        <v>37562687.649999999</v>
      </c>
      <c r="F158" s="20">
        <v>955411.23999999766</v>
      </c>
      <c r="G158" s="21">
        <v>2.5400000000000089E-2</v>
      </c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</row>
    <row r="159" spans="1:255">
      <c r="A159"/>
      <c r="B159" s="119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</row>
    <row r="160" spans="1:255" ht="15.75">
      <c r="A160" s="113" t="s">
        <v>274</v>
      </c>
      <c r="B160" s="119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</row>
    <row r="161" spans="1:255">
      <c r="A161" s="11" t="s">
        <v>44</v>
      </c>
      <c r="B161" s="50">
        <v>115266809.78</v>
      </c>
      <c r="C161" s="20">
        <v>121839671.56</v>
      </c>
      <c r="D161" s="20">
        <v>219689834.12</v>
      </c>
      <c r="E161" s="20">
        <v>212009166.41</v>
      </c>
      <c r="F161" s="20">
        <v>7680667.7100000083</v>
      </c>
      <c r="G161" s="21">
        <v>3.620000000000001E-2</v>
      </c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</row>
    <row r="162" spans="1:255">
      <c r="A162" s="11" t="s">
        <v>275</v>
      </c>
      <c r="B162" s="120">
        <v>0</v>
      </c>
      <c r="C162" s="46">
        <v>0</v>
      </c>
      <c r="D162" s="46">
        <v>0</v>
      </c>
      <c r="E162" s="46">
        <v>0</v>
      </c>
      <c r="F162" s="46">
        <v>0</v>
      </c>
      <c r="G162" s="21">
        <v>0</v>
      </c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</row>
    <row r="163" spans="1:255">
      <c r="A163" s="11" t="s">
        <v>276</v>
      </c>
      <c r="B163" s="120">
        <v>873000</v>
      </c>
      <c r="C163" s="46">
        <v>873000</v>
      </c>
      <c r="D163" s="46">
        <v>1746000</v>
      </c>
      <c r="E163" s="46">
        <v>1746000</v>
      </c>
      <c r="F163" s="46">
        <v>0</v>
      </c>
      <c r="G163" s="34">
        <v>0</v>
      </c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</row>
    <row r="164" spans="1:255">
      <c r="A164" s="11" t="s">
        <v>296</v>
      </c>
      <c r="B164" s="120">
        <v>20000</v>
      </c>
      <c r="C164" s="46">
        <v>20000</v>
      </c>
      <c r="D164" s="46">
        <v>40000</v>
      </c>
      <c r="E164" s="46">
        <v>40000</v>
      </c>
      <c r="F164" s="46">
        <v>0</v>
      </c>
      <c r="G164" s="34">
        <v>0</v>
      </c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</row>
    <row r="165" spans="1:255">
      <c r="A165" s="11" t="s">
        <v>288</v>
      </c>
      <c r="B165" s="120">
        <v>0</v>
      </c>
      <c r="C165" s="46">
        <v>0</v>
      </c>
      <c r="D165" s="46">
        <v>25626.91</v>
      </c>
      <c r="E165" s="46">
        <v>0</v>
      </c>
      <c r="F165" s="46">
        <v>25626.91</v>
      </c>
      <c r="G165" s="34">
        <v>0</v>
      </c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</row>
    <row r="166" spans="1:255">
      <c r="A166" s="23" t="s">
        <v>289</v>
      </c>
      <c r="B166" s="120">
        <v>80000</v>
      </c>
      <c r="C166" s="46">
        <v>80000</v>
      </c>
      <c r="D166" s="46">
        <v>160000</v>
      </c>
      <c r="E166" s="46">
        <v>160000</v>
      </c>
      <c r="F166" s="46">
        <v>0</v>
      </c>
      <c r="G166" s="34">
        <v>0</v>
      </c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</row>
    <row r="167" spans="1:255">
      <c r="A167" s="11" t="s">
        <v>277</v>
      </c>
      <c r="B167" s="118">
        <v>0</v>
      </c>
      <c r="C167" s="41">
        <v>7000000</v>
      </c>
      <c r="D167" s="37">
        <v>10000000</v>
      </c>
      <c r="E167" s="37">
        <v>17000000</v>
      </c>
      <c r="F167" s="37">
        <v>-7000000</v>
      </c>
      <c r="G167" s="22">
        <v>-0.41180000000000005</v>
      </c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</row>
    <row r="168" spans="1:255">
      <c r="A168" s="11" t="s">
        <v>278</v>
      </c>
      <c r="B168" s="50">
        <v>116239809.78</v>
      </c>
      <c r="C168" s="20">
        <v>129812671.56</v>
      </c>
      <c r="D168" s="20">
        <v>231661461.03</v>
      </c>
      <c r="E168" s="20">
        <v>230955166.41</v>
      </c>
      <c r="F168" s="20">
        <v>706294.62000000849</v>
      </c>
      <c r="G168" s="21">
        <v>3.1000000000001027E-3</v>
      </c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</row>
    <row r="169" spans="1:255">
      <c r="A169"/>
      <c r="B169" s="119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</row>
    <row r="170" spans="1:255" ht="15.75">
      <c r="A170" s="113" t="s">
        <v>279</v>
      </c>
      <c r="B170" s="50"/>
      <c r="C170" s="20"/>
      <c r="D170" s="20"/>
      <c r="E170" s="20"/>
      <c r="F170" s="20"/>
      <c r="G170" s="21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</row>
    <row r="171" spans="1:255" ht="13.9" customHeight="1">
      <c r="A171" s="11" t="s">
        <v>44</v>
      </c>
      <c r="B171" s="50">
        <v>14179428.029999999</v>
      </c>
      <c r="C171" s="20">
        <v>7562062.6299999999</v>
      </c>
      <c r="D171" s="20">
        <v>23638527.34</v>
      </c>
      <c r="E171" s="20">
        <v>24305918.370000001</v>
      </c>
      <c r="F171" s="20">
        <v>-667391.03000000119</v>
      </c>
      <c r="G171" s="21">
        <v>-2.7499999999999969E-2</v>
      </c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</row>
    <row r="172" spans="1:255" ht="13.9" customHeight="1">
      <c r="A172" s="11" t="s">
        <v>277</v>
      </c>
      <c r="B172" s="118">
        <v>2018390.2199999997</v>
      </c>
      <c r="C172" s="41">
        <v>10241892.76</v>
      </c>
      <c r="D172" s="41">
        <v>3258776.7699999996</v>
      </c>
      <c r="E172" s="41">
        <v>11428766.1</v>
      </c>
      <c r="F172" s="41">
        <v>-8169989.3300000001</v>
      </c>
      <c r="G172" s="22">
        <v>-0.71489999999999998</v>
      </c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</row>
    <row r="173" spans="1:255" ht="13.9" customHeight="1">
      <c r="A173" s="11" t="s">
        <v>280</v>
      </c>
      <c r="B173" s="50">
        <v>16197818.25</v>
      </c>
      <c r="C173" s="20">
        <v>17803955.390000001</v>
      </c>
      <c r="D173" s="20">
        <v>26897304.109999999</v>
      </c>
      <c r="E173" s="20">
        <v>35734684.469999999</v>
      </c>
      <c r="F173" s="20">
        <v>-8837380.3600000013</v>
      </c>
      <c r="G173" s="21">
        <v>-0.24729999999999996</v>
      </c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</row>
    <row r="174" spans="1:255" ht="13.9" customHeight="1">
      <c r="A174"/>
      <c r="B174" s="119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</row>
    <row r="175" spans="1:255" ht="13.9" customHeight="1">
      <c r="A175" s="113" t="s">
        <v>281</v>
      </c>
      <c r="B175" s="119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</row>
    <row r="176" spans="1:255" ht="13.9" customHeight="1">
      <c r="A176" s="11" t="s">
        <v>44</v>
      </c>
      <c r="B176" s="50">
        <v>6260070.9700000007</v>
      </c>
      <c r="C176" s="20">
        <v>6857898.0099999998</v>
      </c>
      <c r="D176" s="20">
        <v>12474417.93</v>
      </c>
      <c r="E176" s="20">
        <v>13364583.699999999</v>
      </c>
      <c r="F176" s="20">
        <v>-890165.76999999955</v>
      </c>
      <c r="G176" s="21">
        <v>-6.6599999999999993E-2</v>
      </c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</row>
    <row r="177" spans="1:255" ht="13.9" customHeight="1">
      <c r="A177" s="11" t="s">
        <v>216</v>
      </c>
      <c r="B177" s="121">
        <v>0</v>
      </c>
      <c r="C177" s="45">
        <v>0</v>
      </c>
      <c r="D177" s="44">
        <v>0</v>
      </c>
      <c r="E177" s="44">
        <v>0</v>
      </c>
      <c r="F177" s="44">
        <v>0</v>
      </c>
      <c r="G177" s="21">
        <v>0</v>
      </c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</row>
    <row r="178" spans="1:255" ht="13.9" customHeight="1">
      <c r="A178" s="11" t="s">
        <v>217</v>
      </c>
      <c r="B178" s="121">
        <v>0</v>
      </c>
      <c r="C178" s="45">
        <v>0</v>
      </c>
      <c r="D178" s="44">
        <v>0</v>
      </c>
      <c r="E178" s="44">
        <v>0</v>
      </c>
      <c r="F178" s="44">
        <v>0</v>
      </c>
      <c r="G178" s="21">
        <v>0</v>
      </c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</row>
    <row r="179" spans="1:255" ht="13.9" customHeight="1">
      <c r="A179" s="11" t="s">
        <v>218</v>
      </c>
      <c r="B179" s="121">
        <v>0</v>
      </c>
      <c r="C179" s="45">
        <v>0</v>
      </c>
      <c r="D179" s="44">
        <v>0</v>
      </c>
      <c r="E179" s="44">
        <v>0</v>
      </c>
      <c r="F179" s="44">
        <v>0</v>
      </c>
      <c r="G179" s="21">
        <v>0</v>
      </c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</row>
    <row r="180" spans="1:255" ht="13.9" customHeight="1">
      <c r="A180" s="11" t="s">
        <v>47</v>
      </c>
      <c r="B180" s="118">
        <v>1174656.57</v>
      </c>
      <c r="C180" s="41">
        <v>1314867.3600000001</v>
      </c>
      <c r="D180" s="41">
        <v>2651273.4900000002</v>
      </c>
      <c r="E180" s="41">
        <v>2720494.55</v>
      </c>
      <c r="F180" s="41">
        <v>-69221.05999999959</v>
      </c>
      <c r="G180" s="22">
        <v>-2.5399999999999978E-2</v>
      </c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</row>
    <row r="181" spans="1:255" ht="14.1" customHeight="1">
      <c r="A181" s="11" t="s">
        <v>48</v>
      </c>
      <c r="B181" s="50">
        <v>7434727.540000001</v>
      </c>
      <c r="C181" s="20">
        <v>8172765.3700000001</v>
      </c>
      <c r="D181" s="20">
        <v>15125691.42</v>
      </c>
      <c r="E181" s="20">
        <v>16085078.25</v>
      </c>
      <c r="F181" s="20">
        <v>-959386.82999999914</v>
      </c>
      <c r="G181" s="21">
        <v>-5.9599999999999986E-2</v>
      </c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</row>
    <row r="182" spans="1:255" ht="14.1" customHeight="1">
      <c r="A182" s="11"/>
      <c r="B182" s="117" t="s">
        <v>0</v>
      </c>
      <c r="C182" s="11" t="s">
        <v>0</v>
      </c>
      <c r="D182" s="11"/>
      <c r="E182" s="11"/>
      <c r="F182" s="11"/>
      <c r="G182" s="21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</row>
    <row r="183" spans="1:255" ht="13.9" customHeight="1">
      <c r="A183" s="113" t="s">
        <v>49</v>
      </c>
      <c r="B183" s="117"/>
      <c r="C183" s="11"/>
      <c r="D183" s="11"/>
      <c r="E183" s="11"/>
      <c r="F183" s="11"/>
      <c r="G183" s="21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</row>
    <row r="184" spans="1:255" ht="13.9" customHeight="1">
      <c r="A184" s="11" t="s">
        <v>44</v>
      </c>
      <c r="B184" s="50">
        <v>495439.8</v>
      </c>
      <c r="C184" s="20">
        <v>1136423.42</v>
      </c>
      <c r="D184" s="20">
        <v>994462.81</v>
      </c>
      <c r="E184" s="20">
        <v>2353128.9299999997</v>
      </c>
      <c r="F184" s="20">
        <v>-1358666.1199999996</v>
      </c>
      <c r="G184" s="21">
        <v>-0.57740000000000002</v>
      </c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</row>
    <row r="185" spans="1:255" ht="13.9" customHeight="1">
      <c r="A185" s="11" t="s">
        <v>216</v>
      </c>
      <c r="B185" s="121">
        <v>0</v>
      </c>
      <c r="C185" s="45">
        <v>0</v>
      </c>
      <c r="D185" s="44">
        <v>0</v>
      </c>
      <c r="E185" s="44">
        <v>0</v>
      </c>
      <c r="F185" s="44">
        <v>0</v>
      </c>
      <c r="G185" s="21">
        <v>0</v>
      </c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</row>
    <row r="186" spans="1:255" ht="13.9" customHeight="1">
      <c r="A186" s="11" t="s">
        <v>217</v>
      </c>
      <c r="B186" s="121">
        <v>0</v>
      </c>
      <c r="C186" s="45">
        <v>0</v>
      </c>
      <c r="D186" s="44">
        <v>0</v>
      </c>
      <c r="E186" s="44">
        <v>0</v>
      </c>
      <c r="F186" s="44">
        <v>0</v>
      </c>
      <c r="G186" s="21">
        <v>0</v>
      </c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</row>
    <row r="187" spans="1:255" ht="13.9" customHeight="1">
      <c r="A187" s="11" t="s">
        <v>218</v>
      </c>
      <c r="B187" s="121">
        <v>0</v>
      </c>
      <c r="C187" s="45">
        <v>0</v>
      </c>
      <c r="D187" s="44">
        <v>0</v>
      </c>
      <c r="E187" s="44">
        <v>0</v>
      </c>
      <c r="F187" s="44">
        <v>0</v>
      </c>
      <c r="G187" s="21">
        <v>0</v>
      </c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</row>
    <row r="188" spans="1:255" ht="13.9" customHeight="1">
      <c r="A188" s="11" t="s">
        <v>47</v>
      </c>
      <c r="B188" s="118">
        <v>241933.07</v>
      </c>
      <c r="C188" s="41">
        <v>608009.18000000005</v>
      </c>
      <c r="D188" s="41">
        <v>510539.57</v>
      </c>
      <c r="E188" s="41">
        <v>1083512.55</v>
      </c>
      <c r="F188" s="41">
        <v>-572972.98</v>
      </c>
      <c r="G188" s="22">
        <v>-0.52879999999999994</v>
      </c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</row>
    <row r="189" spans="1:255" ht="13.9" customHeight="1">
      <c r="A189" s="11" t="s">
        <v>50</v>
      </c>
      <c r="B189" s="50">
        <v>737372.87</v>
      </c>
      <c r="C189" s="20">
        <v>1744432.6</v>
      </c>
      <c r="D189" s="20">
        <v>1505002.3800000001</v>
      </c>
      <c r="E189" s="20">
        <v>3436641.4799999995</v>
      </c>
      <c r="F189" s="20">
        <v>-1931639.0999999996</v>
      </c>
      <c r="G189" s="21">
        <v>-0.56210000000000004</v>
      </c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</row>
    <row r="190" spans="1:255" ht="13.9" customHeight="1">
      <c r="A190" s="11"/>
      <c r="B190" s="50"/>
      <c r="C190" s="20"/>
      <c r="D190" s="20"/>
      <c r="E190" s="20"/>
      <c r="F190" s="20"/>
      <c r="G190" s="21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</row>
    <row r="191" spans="1:255" ht="13.9" customHeight="1">
      <c r="A191" s="113" t="s">
        <v>51</v>
      </c>
      <c r="B191" s="50"/>
      <c r="C191" s="20"/>
      <c r="D191" s="20"/>
      <c r="E191" s="20"/>
      <c r="F191" s="20"/>
      <c r="G191" s="21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</row>
    <row r="192" spans="1:255" ht="13.9" customHeight="1">
      <c r="A192" s="11" t="s">
        <v>44</v>
      </c>
      <c r="B192" s="50">
        <v>14737375.899999999</v>
      </c>
      <c r="C192" s="20">
        <v>14640293.34</v>
      </c>
      <c r="D192" s="20">
        <v>26999554.949999999</v>
      </c>
      <c r="E192" s="20">
        <v>26694138.469999999</v>
      </c>
      <c r="F192" s="50">
        <v>305416.48000000045</v>
      </c>
      <c r="G192" s="21">
        <v>1.1400000000000077E-2</v>
      </c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</row>
    <row r="193" spans="1:255" ht="13.9" customHeight="1">
      <c r="A193" s="11" t="s">
        <v>52</v>
      </c>
      <c r="B193" s="117">
        <v>7641833.2199999997</v>
      </c>
      <c r="C193" s="44">
        <v>7614679.9400000004</v>
      </c>
      <c r="D193" s="44">
        <v>15648377.989999998</v>
      </c>
      <c r="E193" s="44">
        <v>14132004.48</v>
      </c>
      <c r="F193" s="51">
        <v>1516373.5099999979</v>
      </c>
      <c r="G193" s="21">
        <v>0.10729999999999995</v>
      </c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</row>
    <row r="194" spans="1:255" ht="13.9" customHeight="1">
      <c r="A194" s="11" t="s">
        <v>53</v>
      </c>
      <c r="B194" s="117">
        <v>3000000</v>
      </c>
      <c r="C194" s="44">
        <v>3000000</v>
      </c>
      <c r="D194" s="44">
        <v>6000000</v>
      </c>
      <c r="E194" s="44">
        <v>6000000</v>
      </c>
      <c r="F194" s="51">
        <v>0</v>
      </c>
      <c r="G194" s="21">
        <v>0</v>
      </c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</row>
    <row r="195" spans="1:255" ht="13.9" customHeight="1">
      <c r="A195" s="11" t="s">
        <v>218</v>
      </c>
      <c r="B195" s="117">
        <v>0</v>
      </c>
      <c r="C195" s="44">
        <v>0</v>
      </c>
      <c r="D195" s="44">
        <v>0</v>
      </c>
      <c r="E195" s="44">
        <v>0</v>
      </c>
      <c r="F195" s="51">
        <v>0</v>
      </c>
      <c r="G195" s="21">
        <v>0</v>
      </c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</row>
    <row r="196" spans="1:255" ht="13.9" customHeight="1">
      <c r="A196" s="11" t="s">
        <v>54</v>
      </c>
      <c r="B196" s="118">
        <v>0</v>
      </c>
      <c r="C196" s="41">
        <v>0</v>
      </c>
      <c r="D196" s="41">
        <v>0</v>
      </c>
      <c r="E196" s="41">
        <v>0</v>
      </c>
      <c r="F196" s="52">
        <v>0</v>
      </c>
      <c r="G196" s="22">
        <v>0</v>
      </c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</row>
    <row r="197" spans="1:255" ht="13.9" customHeight="1">
      <c r="A197" s="11" t="s">
        <v>55</v>
      </c>
      <c r="B197" s="50">
        <v>25379209.119999997</v>
      </c>
      <c r="C197" s="20">
        <v>25254973.280000001</v>
      </c>
      <c r="D197" s="20">
        <v>48647932.939999998</v>
      </c>
      <c r="E197" s="20">
        <v>46826142.950000003</v>
      </c>
      <c r="F197" s="20">
        <v>1821789.9899999946</v>
      </c>
      <c r="G197" s="21">
        <v>3.8899999999999935E-2</v>
      </c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</row>
    <row r="198" spans="1:255" ht="13.9" customHeight="1">
      <c r="A198" s="11"/>
      <c r="B198" s="50"/>
      <c r="C198" s="20"/>
      <c r="D198" s="20"/>
      <c r="E198" s="20"/>
      <c r="F198" s="20"/>
      <c r="G198" s="21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</row>
    <row r="199" spans="1:255" ht="13.9" customHeight="1">
      <c r="A199" s="11"/>
      <c r="B199" s="117"/>
      <c r="C199" s="11"/>
      <c r="D199" s="11"/>
      <c r="E199" s="11"/>
      <c r="F199" s="11"/>
      <c r="G199" s="21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</row>
    <row r="200" spans="1:255" ht="13.9" customHeight="1">
      <c r="A200" s="11" t="s">
        <v>40</v>
      </c>
      <c r="B200" s="117"/>
      <c r="C200" s="11"/>
      <c r="D200" s="11"/>
      <c r="E200" s="11"/>
      <c r="F200" s="11"/>
      <c r="G200" s="21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</row>
    <row r="201" spans="1:255" ht="13.9" customHeight="1">
      <c r="A201" s="11" t="s">
        <v>286</v>
      </c>
      <c r="B201" s="117"/>
      <c r="C201" s="11"/>
      <c r="D201" s="11"/>
      <c r="E201" s="11"/>
      <c r="F201" s="11"/>
      <c r="G201" s="21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</row>
    <row r="202" spans="1:255" ht="13.9" customHeight="1">
      <c r="A202" s="11"/>
      <c r="B202" s="117"/>
      <c r="C202" s="11"/>
      <c r="D202" s="11"/>
      <c r="E202" s="11"/>
      <c r="F202" s="11"/>
      <c r="G202" s="21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</row>
    <row r="203" spans="1:255" ht="13.9" customHeight="1">
      <c r="A203" s="114" t="s">
        <v>338</v>
      </c>
      <c r="B203" s="117"/>
      <c r="C203" s="11"/>
      <c r="D203" s="11"/>
      <c r="E203" s="11"/>
      <c r="F203" s="11"/>
      <c r="G203" s="21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</row>
    <row r="204" spans="1:255" ht="13.9" customHeight="1">
      <c r="A204" s="114" t="s">
        <v>328</v>
      </c>
      <c r="B204" s="117"/>
      <c r="C204" s="11"/>
      <c r="D204" s="11"/>
      <c r="E204" s="11"/>
      <c r="F204" s="11"/>
      <c r="G204" s="21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</row>
    <row r="205" spans="1:255" ht="13.9" customHeight="1">
      <c r="A205" s="7"/>
      <c r="B205" s="122"/>
      <c r="C205" s="7"/>
      <c r="D205" s="7" t="s">
        <v>339</v>
      </c>
      <c r="E205" s="7" t="s">
        <v>329</v>
      </c>
      <c r="F205" s="7" t="s">
        <v>41</v>
      </c>
      <c r="G205" s="7" t="s">
        <v>41</v>
      </c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</row>
    <row r="206" spans="1:255" ht="13.9" customHeight="1">
      <c r="A206" s="7"/>
      <c r="B206" s="122" t="s">
        <v>306</v>
      </c>
      <c r="C206" s="7" t="s">
        <v>343</v>
      </c>
      <c r="D206" s="7" t="s">
        <v>42</v>
      </c>
      <c r="E206" s="7" t="s">
        <v>42</v>
      </c>
      <c r="F206" s="7" t="s">
        <v>43</v>
      </c>
      <c r="G206" s="7" t="s">
        <v>43</v>
      </c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</row>
    <row r="207" spans="1:255" ht="13.9" customHeight="1">
      <c r="A207" s="7"/>
      <c r="B207" s="123">
        <v>2012</v>
      </c>
      <c r="C207" s="19">
        <v>2011</v>
      </c>
      <c r="D207" s="48">
        <v>41455</v>
      </c>
      <c r="E207" s="49">
        <v>41090</v>
      </c>
      <c r="F207" s="10" t="s">
        <v>13</v>
      </c>
      <c r="G207" s="10" t="s">
        <v>10</v>
      </c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</row>
    <row r="208" spans="1:255" ht="13.9" customHeight="1">
      <c r="A208" s="11"/>
      <c r="B208" s="117"/>
      <c r="C208" s="11"/>
      <c r="D208" s="11"/>
      <c r="E208" s="11"/>
      <c r="F208" s="11"/>
      <c r="G208" s="21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</row>
    <row r="209" spans="1:255" ht="13.9" customHeight="1">
      <c r="A209" s="113" t="s">
        <v>56</v>
      </c>
      <c r="B209" s="117"/>
      <c r="C209" s="11"/>
      <c r="D209" s="11"/>
      <c r="E209" s="11"/>
      <c r="F209" s="11"/>
      <c r="G209" s="21"/>
      <c r="L209" s="3"/>
      <c r="M209" s="3"/>
      <c r="N209" s="3"/>
      <c r="O209" s="3" t="s">
        <v>39</v>
      </c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</row>
    <row r="210" spans="1:255" ht="13.9" customHeight="1">
      <c r="A210" s="23" t="s">
        <v>44</v>
      </c>
      <c r="B210" s="50">
        <v>0</v>
      </c>
      <c r="C210" s="20">
        <v>0</v>
      </c>
      <c r="D210" s="20">
        <v>0</v>
      </c>
      <c r="E210" s="20">
        <v>0</v>
      </c>
      <c r="F210" s="20">
        <v>0</v>
      </c>
      <c r="G210" s="21">
        <v>0</v>
      </c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</row>
    <row r="211" spans="1:255">
      <c r="A211" s="11" t="s">
        <v>57</v>
      </c>
      <c r="B211" s="117">
        <v>25184916.34</v>
      </c>
      <c r="C211" s="44">
        <v>26067611.91</v>
      </c>
      <c r="D211" s="44">
        <v>46853279.109999999</v>
      </c>
      <c r="E211" s="44">
        <v>48135060.739999995</v>
      </c>
      <c r="F211" s="44">
        <v>-1281781.6299999952</v>
      </c>
      <c r="G211" s="21">
        <v>-2.6599999999999957E-2</v>
      </c>
      <c r="L211" s="3"/>
      <c r="M211" s="3"/>
      <c r="N211" s="3"/>
      <c r="O211" s="3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</row>
    <row r="212" spans="1:255">
      <c r="A212" s="11" t="s">
        <v>46</v>
      </c>
      <c r="B212" s="117">
        <v>4447489.51</v>
      </c>
      <c r="C212" s="44">
        <v>4635918.8099999996</v>
      </c>
      <c r="D212" s="44">
        <v>9367814.879999999</v>
      </c>
      <c r="E212" s="44">
        <v>9097251.8299999982</v>
      </c>
      <c r="F212" s="44">
        <v>270563.05000000075</v>
      </c>
      <c r="G212" s="21">
        <v>2.970000000000006E-2</v>
      </c>
      <c r="L212" s="3"/>
      <c r="M212" s="3"/>
      <c r="N212" s="3"/>
      <c r="O212" s="3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</row>
    <row r="213" spans="1:255">
      <c r="A213" s="11" t="s">
        <v>58</v>
      </c>
      <c r="B213" s="117">
        <v>0</v>
      </c>
      <c r="C213" s="44">
        <v>0</v>
      </c>
      <c r="D213" s="44">
        <v>3050000</v>
      </c>
      <c r="E213" s="44">
        <v>3050000</v>
      </c>
      <c r="F213" s="44">
        <v>0</v>
      </c>
      <c r="G213" s="21">
        <v>0</v>
      </c>
      <c r="L213" s="3"/>
      <c r="M213" s="3"/>
      <c r="N213" s="3"/>
      <c r="O213" s="3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</row>
    <row r="214" spans="1:255">
      <c r="A214" s="11" t="s">
        <v>47</v>
      </c>
      <c r="B214" s="117">
        <v>1643861.62</v>
      </c>
      <c r="C214" s="44">
        <v>1643861.62</v>
      </c>
      <c r="D214" s="44">
        <v>28239999.150000002</v>
      </c>
      <c r="E214" s="44">
        <v>28200205.66</v>
      </c>
      <c r="F214" s="44">
        <v>39793.490000002086</v>
      </c>
      <c r="G214" s="21">
        <v>1.4000000000000679E-3</v>
      </c>
      <c r="L214" s="3"/>
      <c r="M214" s="3"/>
      <c r="N214" s="3"/>
      <c r="O214" s="3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</row>
    <row r="215" spans="1:255">
      <c r="A215" s="11" t="s">
        <v>59</v>
      </c>
      <c r="B215" s="117">
        <v>175687.28000000003</v>
      </c>
      <c r="C215" s="44">
        <v>275845.34000000003</v>
      </c>
      <c r="D215" s="44">
        <v>431899.82000000007</v>
      </c>
      <c r="E215" s="44">
        <v>541459.43000000005</v>
      </c>
      <c r="F215" s="44">
        <v>-109559.60999999999</v>
      </c>
      <c r="G215" s="21">
        <v>-0.20230000000000004</v>
      </c>
      <c r="L215" s="3"/>
      <c r="M215" s="3"/>
      <c r="N215" s="3"/>
      <c r="O215" s="3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</row>
    <row r="216" spans="1:255">
      <c r="A216" s="11" t="s">
        <v>60</v>
      </c>
      <c r="B216" s="117">
        <v>327093.94</v>
      </c>
      <c r="C216" s="44">
        <v>523366.14</v>
      </c>
      <c r="D216" s="44">
        <v>807865.17999999993</v>
      </c>
      <c r="E216" s="44">
        <v>1018284.93</v>
      </c>
      <c r="F216" s="44">
        <v>-210419.75000000012</v>
      </c>
      <c r="G216" s="21">
        <v>-0.20660000000000001</v>
      </c>
      <c r="L216" s="3"/>
      <c r="M216" s="3"/>
      <c r="N216" s="3"/>
      <c r="O216" s="3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</row>
    <row r="217" spans="1:255">
      <c r="A217" s="11" t="s">
        <v>61</v>
      </c>
      <c r="B217" s="117">
        <v>850455.87</v>
      </c>
      <c r="C217" s="44">
        <v>872989.32</v>
      </c>
      <c r="D217" s="44">
        <v>1737773.1099999999</v>
      </c>
      <c r="E217" s="44">
        <v>1737164.17</v>
      </c>
      <c r="F217" s="44">
        <v>608.93999999994412</v>
      </c>
      <c r="G217" s="21">
        <v>3.9999999999995595E-4</v>
      </c>
      <c r="L217" s="3"/>
      <c r="M217" s="3"/>
      <c r="N217" s="3"/>
      <c r="O217" s="3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</row>
    <row r="218" spans="1:255">
      <c r="A218" s="11" t="s">
        <v>62</v>
      </c>
      <c r="B218" s="117">
        <v>25717.84</v>
      </c>
      <c r="C218" s="44">
        <v>9552.56</v>
      </c>
      <c r="D218" s="44">
        <v>38084.6</v>
      </c>
      <c r="E218" s="44">
        <v>20967.8</v>
      </c>
      <c r="F218" s="44">
        <v>17116.8</v>
      </c>
      <c r="G218" s="21">
        <v>0.81630000000000003</v>
      </c>
      <c r="L218" s="3"/>
      <c r="M218" s="3"/>
      <c r="N218" s="3"/>
      <c r="O218" s="3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</row>
    <row r="219" spans="1:255">
      <c r="A219" s="11" t="s">
        <v>63</v>
      </c>
      <c r="B219" s="117">
        <v>9927.09</v>
      </c>
      <c r="C219" s="44">
        <v>3687.28</v>
      </c>
      <c r="D219" s="44">
        <v>14700.66</v>
      </c>
      <c r="E219" s="44">
        <v>8093.57</v>
      </c>
      <c r="F219" s="44">
        <v>6607.09</v>
      </c>
      <c r="G219" s="21">
        <v>0.81630000000000003</v>
      </c>
      <c r="L219" s="3"/>
      <c r="M219" s="3"/>
      <c r="N219" s="3"/>
      <c r="O219" s="3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</row>
    <row r="220" spans="1:255">
      <c r="A220" s="11" t="s">
        <v>64</v>
      </c>
      <c r="B220" s="117">
        <v>163523.39000000001</v>
      </c>
      <c r="C220" s="44">
        <v>163523.39000000001</v>
      </c>
      <c r="D220" s="44">
        <v>246856.72000000003</v>
      </c>
      <c r="E220" s="44">
        <v>246856.72000000003</v>
      </c>
      <c r="F220" s="44">
        <v>0</v>
      </c>
      <c r="G220" s="21">
        <v>0</v>
      </c>
      <c r="L220" s="3"/>
      <c r="M220" s="3"/>
      <c r="N220" s="3"/>
      <c r="O220" s="3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</row>
    <row r="221" spans="1:255">
      <c r="A221" s="11" t="s">
        <v>65</v>
      </c>
      <c r="B221" s="117">
        <v>140139.47</v>
      </c>
      <c r="C221" s="44">
        <v>162281.59</v>
      </c>
      <c r="D221" s="44">
        <v>292496.14</v>
      </c>
      <c r="E221" s="44">
        <v>308778.52</v>
      </c>
      <c r="F221" s="44">
        <v>-16282.380000000005</v>
      </c>
      <c r="G221" s="21">
        <v>-5.2699999999999969E-2</v>
      </c>
      <c r="L221" s="3"/>
      <c r="M221" s="3"/>
      <c r="N221" s="3"/>
      <c r="O221" s="3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</row>
    <row r="222" spans="1:255">
      <c r="A222" s="11" t="s">
        <v>66</v>
      </c>
      <c r="B222" s="117">
        <v>0</v>
      </c>
      <c r="C222" s="44">
        <v>0</v>
      </c>
      <c r="D222" s="44">
        <v>5750000</v>
      </c>
      <c r="E222" s="44">
        <v>5750000</v>
      </c>
      <c r="F222" s="44">
        <v>0</v>
      </c>
      <c r="G222" s="21">
        <v>0</v>
      </c>
      <c r="L222" s="3"/>
      <c r="M222" s="3"/>
      <c r="N222" s="3"/>
      <c r="O222" s="3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</row>
    <row r="223" spans="1:255">
      <c r="A223" s="11" t="s">
        <v>232</v>
      </c>
      <c r="B223" s="117">
        <v>16865.97</v>
      </c>
      <c r="C223" s="44">
        <v>14914.53</v>
      </c>
      <c r="D223" s="44">
        <v>30425.910000000003</v>
      </c>
      <c r="E223" s="44">
        <v>29243.89</v>
      </c>
      <c r="F223" s="44">
        <v>1182.0200000000041</v>
      </c>
      <c r="G223" s="21">
        <v>4.0399999999999991E-2</v>
      </c>
      <c r="L223" s="3"/>
      <c r="M223" s="3"/>
      <c r="N223" s="3"/>
      <c r="O223" s="3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</row>
    <row r="224" spans="1:255">
      <c r="A224" s="23" t="s">
        <v>67</v>
      </c>
      <c r="B224" s="117">
        <v>0</v>
      </c>
      <c r="C224" s="44">
        <v>0</v>
      </c>
      <c r="D224" s="44">
        <v>0</v>
      </c>
      <c r="E224" s="44">
        <v>0</v>
      </c>
      <c r="F224" s="44">
        <v>0</v>
      </c>
      <c r="G224" s="21">
        <v>0</v>
      </c>
      <c r="L224" s="3"/>
      <c r="M224" s="3"/>
      <c r="N224" s="3"/>
      <c r="O224" s="3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</row>
    <row r="225" spans="1:255">
      <c r="A225" s="11" t="s">
        <v>68</v>
      </c>
      <c r="B225" s="120">
        <v>1069530.33</v>
      </c>
      <c r="C225" s="46">
        <v>700928.97000000009</v>
      </c>
      <c r="D225" s="46">
        <v>1247193.27</v>
      </c>
      <c r="E225" s="46">
        <v>1361666.62</v>
      </c>
      <c r="F225" s="46">
        <v>-114473.35000000009</v>
      </c>
      <c r="G225" s="34">
        <v>-8.4099999999999953E-2</v>
      </c>
      <c r="L225" s="3"/>
      <c r="M225" s="3"/>
      <c r="N225" s="3"/>
      <c r="O225" s="3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</row>
    <row r="226" spans="1:255">
      <c r="A226" s="11" t="s">
        <v>229</v>
      </c>
      <c r="B226" s="120">
        <v>0</v>
      </c>
      <c r="C226" s="46">
        <v>0</v>
      </c>
      <c r="D226" s="46">
        <v>0</v>
      </c>
      <c r="E226" s="46">
        <v>0</v>
      </c>
      <c r="F226" s="46">
        <v>0</v>
      </c>
      <c r="G226" s="34">
        <v>0</v>
      </c>
      <c r="L226" s="3"/>
      <c r="M226" s="3"/>
      <c r="N226" s="3"/>
      <c r="O226" s="3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</row>
    <row r="227" spans="1:255">
      <c r="A227" s="11" t="s">
        <v>69</v>
      </c>
      <c r="B227" s="124">
        <v>34055208.650000006</v>
      </c>
      <c r="C227" s="32">
        <v>35074481.460000008</v>
      </c>
      <c r="D227" s="32">
        <v>98108388.549999982</v>
      </c>
      <c r="E227" s="32">
        <v>99505033.879999995</v>
      </c>
      <c r="F227" s="32">
        <v>-1396645.3299999922</v>
      </c>
      <c r="G227" s="35">
        <v>-1.4000000000000012E-2</v>
      </c>
      <c r="L227" s="3"/>
      <c r="M227" s="3"/>
      <c r="N227" s="3"/>
      <c r="O227" s="3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</row>
    <row r="228" spans="1:255">
      <c r="A228"/>
      <c r="B228" s="119"/>
      <c r="L228" s="3"/>
      <c r="M228" s="3"/>
      <c r="N228" s="3"/>
      <c r="O228" s="3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</row>
    <row r="229" spans="1:255" ht="15.75">
      <c r="A229" s="113" t="s">
        <v>70</v>
      </c>
      <c r="B229" s="117"/>
      <c r="C229" s="11"/>
      <c r="D229" s="11"/>
      <c r="E229" s="11"/>
      <c r="F229" s="11"/>
      <c r="G229" s="21"/>
      <c r="L229" s="3"/>
      <c r="M229" s="3"/>
      <c r="N229" s="3"/>
      <c r="O229" s="3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</row>
    <row r="230" spans="1:255">
      <c r="A230" s="11" t="s">
        <v>44</v>
      </c>
      <c r="B230" s="50">
        <v>498791.7</v>
      </c>
      <c r="C230" s="20">
        <v>867559.24</v>
      </c>
      <c r="D230" s="20">
        <v>1194437.75</v>
      </c>
      <c r="E230" s="20">
        <v>1592296.8399999999</v>
      </c>
      <c r="F230" s="20">
        <v>-397859.08999999985</v>
      </c>
      <c r="G230" s="21">
        <v>-0.24990000000000001</v>
      </c>
      <c r="L230" s="3"/>
      <c r="M230" s="3"/>
      <c r="N230" s="3"/>
      <c r="O230" s="3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</row>
    <row r="231" spans="1:255">
      <c r="A231" s="11" t="s">
        <v>57</v>
      </c>
      <c r="B231" s="117">
        <v>3981799.4</v>
      </c>
      <c r="C231" s="44">
        <v>399186.52</v>
      </c>
      <c r="D231" s="44">
        <v>8296030.8100000005</v>
      </c>
      <c r="E231" s="44">
        <v>3995280.02</v>
      </c>
      <c r="F231" s="44">
        <v>4300750.790000001</v>
      </c>
      <c r="G231" s="21">
        <v>1.0764999999999998</v>
      </c>
      <c r="L231" s="3"/>
      <c r="M231" s="3"/>
      <c r="N231" s="3"/>
      <c r="O231" s="3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</row>
    <row r="232" spans="1:255">
      <c r="A232" s="11" t="s">
        <v>71</v>
      </c>
      <c r="B232" s="117">
        <v>1270765</v>
      </c>
      <c r="C232" s="44">
        <v>1171852.5</v>
      </c>
      <c r="D232" s="44">
        <v>2713309</v>
      </c>
      <c r="E232" s="44">
        <v>2535776</v>
      </c>
      <c r="F232" s="44">
        <v>177533</v>
      </c>
      <c r="G232" s="21">
        <v>7.0000000000000062E-2</v>
      </c>
      <c r="L232" s="3"/>
      <c r="M232" s="3"/>
      <c r="N232" s="3"/>
      <c r="O232" s="3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</row>
    <row r="233" spans="1:255">
      <c r="A233" s="11" t="s">
        <v>58</v>
      </c>
      <c r="B233" s="117">
        <v>2140</v>
      </c>
      <c r="C233" s="44">
        <v>2540</v>
      </c>
      <c r="D233" s="44">
        <v>4660</v>
      </c>
      <c r="E233" s="44">
        <v>4820</v>
      </c>
      <c r="F233" s="44">
        <v>-160</v>
      </c>
      <c r="G233" s="21">
        <v>-3.3200000000000007E-2</v>
      </c>
      <c r="L233" s="3"/>
      <c r="M233" s="3"/>
      <c r="N233" s="3"/>
      <c r="O233" s="3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</row>
    <row r="234" spans="1:255">
      <c r="A234" s="11" t="s">
        <v>248</v>
      </c>
      <c r="B234" s="117">
        <v>935436</v>
      </c>
      <c r="C234" s="44">
        <v>856620</v>
      </c>
      <c r="D234" s="44">
        <v>2001424</v>
      </c>
      <c r="E234" s="44">
        <v>1865288</v>
      </c>
      <c r="F234" s="44">
        <v>136136</v>
      </c>
      <c r="G234" s="21">
        <v>7.2999999999999954E-2</v>
      </c>
      <c r="L234" s="3"/>
      <c r="M234" s="3"/>
      <c r="N234" s="3"/>
      <c r="O234" s="3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</row>
    <row r="235" spans="1:255">
      <c r="A235" s="11" t="s">
        <v>47</v>
      </c>
      <c r="B235" s="117">
        <v>5278653.72</v>
      </c>
      <c r="C235" s="44">
        <v>5171652.6099999994</v>
      </c>
      <c r="D235" s="44">
        <v>6936564.4399999995</v>
      </c>
      <c r="E235" s="44">
        <v>6507942.6599999992</v>
      </c>
      <c r="F235" s="44">
        <v>428621.78000000026</v>
      </c>
      <c r="G235" s="21">
        <v>6.590000000000007E-2</v>
      </c>
      <c r="L235" s="3"/>
      <c r="M235" s="3"/>
      <c r="N235" s="3"/>
      <c r="O235" s="3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</row>
    <row r="236" spans="1:255">
      <c r="A236" s="11" t="s">
        <v>245</v>
      </c>
      <c r="B236" s="117">
        <v>240</v>
      </c>
      <c r="C236" s="44">
        <v>288</v>
      </c>
      <c r="D236" s="44">
        <v>360</v>
      </c>
      <c r="E236" s="44">
        <v>384</v>
      </c>
      <c r="F236" s="44">
        <v>-24</v>
      </c>
      <c r="G236" s="21">
        <v>-6.25E-2</v>
      </c>
      <c r="L236" s="3"/>
      <c r="M236" s="3"/>
      <c r="N236" s="3"/>
      <c r="O236" s="3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</row>
    <row r="237" spans="1:255">
      <c r="A237" s="23" t="s">
        <v>45</v>
      </c>
      <c r="B237" s="117">
        <v>0</v>
      </c>
      <c r="C237" s="44">
        <v>0</v>
      </c>
      <c r="D237" s="44">
        <v>0</v>
      </c>
      <c r="E237" s="44">
        <v>0</v>
      </c>
      <c r="F237" s="44">
        <v>0</v>
      </c>
      <c r="G237" s="21">
        <v>0</v>
      </c>
      <c r="L237" s="3"/>
      <c r="M237" s="3"/>
      <c r="N237" s="3"/>
      <c r="O237" s="3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</row>
    <row r="238" spans="1:255">
      <c r="A238" s="23" t="s">
        <v>72</v>
      </c>
      <c r="B238" s="117">
        <v>0</v>
      </c>
      <c r="C238" s="44">
        <v>0</v>
      </c>
      <c r="D238" s="44">
        <v>0</v>
      </c>
      <c r="E238" s="44">
        <v>0</v>
      </c>
      <c r="F238" s="44">
        <v>0</v>
      </c>
      <c r="G238" s="21">
        <v>0</v>
      </c>
      <c r="L238" s="3"/>
      <c r="M238" s="3"/>
      <c r="N238" s="3"/>
      <c r="O238" s="3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</row>
    <row r="239" spans="1:255">
      <c r="A239" s="11" t="s">
        <v>73</v>
      </c>
      <c r="B239" s="117">
        <v>31828</v>
      </c>
      <c r="C239" s="44">
        <v>33409</v>
      </c>
      <c r="D239" s="44">
        <v>66521</v>
      </c>
      <c r="E239" s="44">
        <v>68096</v>
      </c>
      <c r="F239" s="44">
        <v>-1575</v>
      </c>
      <c r="G239" s="21">
        <v>-2.3100000000000009E-2</v>
      </c>
      <c r="L239" s="3"/>
      <c r="M239" s="3"/>
      <c r="N239" s="3"/>
      <c r="O239" s="3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</row>
    <row r="240" spans="1:255">
      <c r="A240" s="11" t="s">
        <v>74</v>
      </c>
      <c r="B240" s="117">
        <v>12203.34</v>
      </c>
      <c r="C240" s="44">
        <v>30931.41</v>
      </c>
      <c r="D240" s="44">
        <v>27629.22</v>
      </c>
      <c r="E240" s="44">
        <v>42210.34</v>
      </c>
      <c r="F240" s="44">
        <v>-14581.119999999995</v>
      </c>
      <c r="G240" s="21">
        <v>-0.34540000000000004</v>
      </c>
      <c r="L240" s="3"/>
      <c r="M240" s="3"/>
      <c r="N240" s="3"/>
      <c r="O240" s="3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</row>
    <row r="241" spans="1:255">
      <c r="A241" s="11" t="s">
        <v>75</v>
      </c>
      <c r="B241" s="117">
        <v>0</v>
      </c>
      <c r="C241" s="44">
        <v>0</v>
      </c>
      <c r="D241" s="44">
        <v>0</v>
      </c>
      <c r="E241" s="44">
        <v>0</v>
      </c>
      <c r="F241" s="44">
        <v>0</v>
      </c>
      <c r="G241" s="21">
        <v>0</v>
      </c>
      <c r="L241" s="3"/>
      <c r="M241" s="3"/>
      <c r="N241" s="3"/>
      <c r="O241" s="3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</row>
    <row r="242" spans="1:255">
      <c r="A242" s="11" t="s">
        <v>237</v>
      </c>
      <c r="B242" s="117">
        <v>29379</v>
      </c>
      <c r="C242" s="44">
        <v>31061</v>
      </c>
      <c r="D242" s="44">
        <v>65682.5</v>
      </c>
      <c r="E242" s="44">
        <v>62307.5</v>
      </c>
      <c r="F242" s="44">
        <v>3375</v>
      </c>
      <c r="G242" s="21">
        <v>5.4200000000000026E-2</v>
      </c>
      <c r="L242" s="3"/>
      <c r="M242" s="3"/>
      <c r="N242" s="3"/>
      <c r="O242" s="3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</row>
    <row r="243" spans="1:255">
      <c r="A243" s="11" t="s">
        <v>76</v>
      </c>
      <c r="B243" s="117">
        <v>20772</v>
      </c>
      <c r="C243" s="44">
        <v>20616</v>
      </c>
      <c r="D243" s="44">
        <v>44814</v>
      </c>
      <c r="E243" s="44">
        <v>42678</v>
      </c>
      <c r="F243" s="44">
        <v>2136</v>
      </c>
      <c r="G243" s="21">
        <v>5.0000000000000044E-2</v>
      </c>
      <c r="L243" s="3"/>
      <c r="M243" s="3"/>
      <c r="N243" s="3"/>
      <c r="O243" s="3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</row>
    <row r="244" spans="1:255">
      <c r="A244" s="11" t="s">
        <v>77</v>
      </c>
      <c r="B244" s="117">
        <v>47620</v>
      </c>
      <c r="C244" s="44">
        <v>49820</v>
      </c>
      <c r="D244" s="44">
        <v>101220</v>
      </c>
      <c r="E244" s="44">
        <v>100580</v>
      </c>
      <c r="F244" s="44">
        <v>640</v>
      </c>
      <c r="G244" s="21">
        <v>6.3999999999999613E-3</v>
      </c>
      <c r="L244" s="3"/>
      <c r="M244" s="3"/>
      <c r="N244" s="3"/>
      <c r="O244" s="3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</row>
    <row r="245" spans="1:255">
      <c r="A245" s="23" t="s">
        <v>210</v>
      </c>
      <c r="B245" s="117">
        <v>1025</v>
      </c>
      <c r="C245" s="44">
        <v>1125</v>
      </c>
      <c r="D245" s="44">
        <v>2500</v>
      </c>
      <c r="E245" s="44">
        <v>2325</v>
      </c>
      <c r="F245" s="44">
        <v>175</v>
      </c>
      <c r="G245" s="21">
        <v>7.5299999999999923E-2</v>
      </c>
      <c r="L245" s="3"/>
      <c r="M245" s="3"/>
      <c r="N245" s="3"/>
      <c r="O245" s="3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</row>
    <row r="246" spans="1:255">
      <c r="A246" s="23" t="s">
        <v>214</v>
      </c>
      <c r="B246" s="117">
        <v>5325</v>
      </c>
      <c r="C246" s="44">
        <v>5700</v>
      </c>
      <c r="D246" s="44">
        <v>12275</v>
      </c>
      <c r="E246" s="44">
        <v>12100</v>
      </c>
      <c r="F246" s="44">
        <v>175</v>
      </c>
      <c r="G246" s="21">
        <v>1.4499999999999957E-2</v>
      </c>
      <c r="L246" s="3"/>
      <c r="M246" s="3"/>
      <c r="N246" s="3"/>
      <c r="O246" s="3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</row>
    <row r="247" spans="1:255">
      <c r="A247" s="23" t="s">
        <v>228</v>
      </c>
      <c r="B247" s="117">
        <v>42021.36</v>
      </c>
      <c r="C247" s="44">
        <v>41768.480000000003</v>
      </c>
      <c r="D247" s="44">
        <v>91374.6</v>
      </c>
      <c r="E247" s="44">
        <v>87293.6</v>
      </c>
      <c r="F247" s="44">
        <v>4081</v>
      </c>
      <c r="G247" s="21">
        <v>4.6799999999999953E-2</v>
      </c>
      <c r="L247" s="3"/>
      <c r="M247" s="3"/>
      <c r="N247" s="3"/>
      <c r="O247" s="3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</row>
    <row r="248" spans="1:255">
      <c r="A248" s="23" t="s">
        <v>211</v>
      </c>
      <c r="B248" s="117">
        <v>308413.64</v>
      </c>
      <c r="C248" s="44">
        <v>279213.02</v>
      </c>
      <c r="D248" s="44">
        <v>631865.9</v>
      </c>
      <c r="E248" s="44">
        <v>555593.4</v>
      </c>
      <c r="F248" s="44">
        <v>76272.5</v>
      </c>
      <c r="G248" s="21">
        <v>0.13729999999999998</v>
      </c>
      <c r="L248" s="3"/>
      <c r="M248" s="3"/>
      <c r="N248" s="3"/>
      <c r="O248" s="3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</row>
    <row r="249" spans="1:255">
      <c r="A249" s="125" t="s">
        <v>290</v>
      </c>
      <c r="B249" s="117">
        <v>408</v>
      </c>
      <c r="C249" s="44">
        <v>408</v>
      </c>
      <c r="D249" s="44">
        <v>960</v>
      </c>
      <c r="E249" s="44">
        <v>840</v>
      </c>
      <c r="F249" s="44">
        <v>120</v>
      </c>
      <c r="G249" s="21">
        <v>0.14290000000000003</v>
      </c>
      <c r="L249" s="3"/>
      <c r="M249" s="3"/>
      <c r="N249" s="3"/>
      <c r="O249" s="3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</row>
    <row r="250" spans="1:255">
      <c r="A250" s="11" t="s">
        <v>78</v>
      </c>
      <c r="B250" s="120">
        <v>0</v>
      </c>
      <c r="C250" s="46">
        <v>0</v>
      </c>
      <c r="D250" s="46">
        <v>0</v>
      </c>
      <c r="E250" s="46">
        <v>0</v>
      </c>
      <c r="F250" s="46">
        <v>0</v>
      </c>
      <c r="G250" s="34">
        <v>0</v>
      </c>
      <c r="L250" s="3"/>
      <c r="M250" s="3"/>
      <c r="N250" s="3"/>
      <c r="O250" s="3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</row>
    <row r="251" spans="1:255">
      <c r="A251" s="11" t="s">
        <v>283</v>
      </c>
      <c r="B251" s="120">
        <v>468802.93</v>
      </c>
      <c r="C251" s="46">
        <v>148052.53</v>
      </c>
      <c r="D251" s="46">
        <v>893345.91999999993</v>
      </c>
      <c r="E251" s="46">
        <v>265168.23</v>
      </c>
      <c r="F251" s="46">
        <v>628177.68999999994</v>
      </c>
      <c r="G251" s="34">
        <v>2.3690000000000002</v>
      </c>
      <c r="L251" s="3"/>
      <c r="M251" s="3"/>
      <c r="N251" s="3"/>
      <c r="O251" s="3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</row>
    <row r="252" spans="1:255">
      <c r="A252" s="11" t="s">
        <v>240</v>
      </c>
      <c r="B252" s="120">
        <v>3048</v>
      </c>
      <c r="C252" s="46">
        <v>2856</v>
      </c>
      <c r="D252" s="46">
        <v>6432</v>
      </c>
      <c r="E252" s="46">
        <v>5184</v>
      </c>
      <c r="F252" s="46">
        <v>1248</v>
      </c>
      <c r="G252" s="34">
        <v>0.24069999999999991</v>
      </c>
      <c r="L252" s="3"/>
      <c r="M252" s="3"/>
      <c r="N252" s="3"/>
      <c r="O252" s="3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</row>
    <row r="253" spans="1:255">
      <c r="A253" s="126" t="s">
        <v>330</v>
      </c>
      <c r="B253" s="118">
        <v>264</v>
      </c>
      <c r="C253" s="41">
        <v>4536</v>
      </c>
      <c r="D253" s="25">
        <v>720</v>
      </c>
      <c r="E253" s="41">
        <v>4536</v>
      </c>
      <c r="F253" s="41">
        <v>-3816</v>
      </c>
      <c r="G253" s="22">
        <v>-0.84129999999999994</v>
      </c>
      <c r="L253" s="3"/>
      <c r="M253" s="3"/>
      <c r="N253" s="3"/>
      <c r="O253" s="3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</row>
    <row r="254" spans="1:255">
      <c r="A254" s="11" t="s">
        <v>79</v>
      </c>
      <c r="B254" s="50">
        <v>12938936.09</v>
      </c>
      <c r="C254" s="20">
        <v>9119195.3099999987</v>
      </c>
      <c r="D254" s="20">
        <v>23092126.140000001</v>
      </c>
      <c r="E254" s="20">
        <v>17750699.59</v>
      </c>
      <c r="F254" s="20">
        <v>5341426.5500000007</v>
      </c>
      <c r="G254" s="21">
        <v>0.30089999999999995</v>
      </c>
      <c r="L254" s="3"/>
      <c r="M254" s="3"/>
      <c r="N254" s="3"/>
      <c r="O254" s="3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</row>
    <row r="255" spans="1:255">
      <c r="A255" s="11"/>
      <c r="B255" s="117"/>
      <c r="C255" s="11"/>
      <c r="D255" s="11"/>
      <c r="E255" s="11"/>
      <c r="F255" s="11"/>
      <c r="G255" s="21"/>
      <c r="L255" s="3"/>
      <c r="M255" s="3"/>
      <c r="N255" s="3"/>
      <c r="O255" s="3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</row>
    <row r="256" spans="1:255" ht="15.75">
      <c r="A256" s="113" t="s">
        <v>80</v>
      </c>
      <c r="B256" s="117"/>
      <c r="C256" s="11"/>
      <c r="D256" s="11"/>
      <c r="E256" s="11"/>
      <c r="F256" s="11"/>
      <c r="G256" s="21"/>
      <c r="L256" s="3"/>
      <c r="M256" s="3"/>
      <c r="N256" s="3"/>
      <c r="O256" s="3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</row>
    <row r="257" spans="1:255">
      <c r="A257" s="11" t="s">
        <v>44</v>
      </c>
      <c r="B257" s="50">
        <v>0</v>
      </c>
      <c r="C257" s="20">
        <v>0</v>
      </c>
      <c r="D257" s="20">
        <v>0</v>
      </c>
      <c r="E257" s="20">
        <v>0</v>
      </c>
      <c r="F257" s="20">
        <v>0</v>
      </c>
      <c r="G257" s="58">
        <v>0</v>
      </c>
      <c r="L257" s="3"/>
      <c r="M257" s="3"/>
      <c r="N257" s="3"/>
      <c r="O257" s="3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</row>
    <row r="258" spans="1:255">
      <c r="A258" s="11" t="s">
        <v>291</v>
      </c>
      <c r="B258" s="127">
        <v>892761.7</v>
      </c>
      <c r="C258" s="24">
        <v>739004.14</v>
      </c>
      <c r="D258" s="41">
        <v>1709945.37</v>
      </c>
      <c r="E258" s="41">
        <v>1418925.612</v>
      </c>
      <c r="F258" s="41">
        <v>291019.75800000015</v>
      </c>
      <c r="G258" s="22">
        <v>0.20510000000000006</v>
      </c>
      <c r="L258" s="3"/>
      <c r="M258" s="3"/>
      <c r="N258" s="3"/>
      <c r="O258" s="3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</row>
    <row r="259" spans="1:255">
      <c r="A259" s="11" t="s">
        <v>81</v>
      </c>
      <c r="B259" s="50">
        <v>892761.7</v>
      </c>
      <c r="C259" s="20">
        <v>739004.14</v>
      </c>
      <c r="D259" s="20">
        <v>1709945.37</v>
      </c>
      <c r="E259" s="20">
        <v>1418925.612</v>
      </c>
      <c r="F259" s="20">
        <v>291019.75800000015</v>
      </c>
      <c r="G259" s="21">
        <v>0.20510000000000006</v>
      </c>
      <c r="L259" s="3"/>
      <c r="M259" s="3"/>
      <c r="N259" s="3"/>
      <c r="O259" s="3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</row>
    <row r="260" spans="1:255">
      <c r="A260" s="11"/>
      <c r="B260" s="117"/>
      <c r="C260" s="11"/>
      <c r="D260" s="11"/>
      <c r="E260" s="11"/>
      <c r="F260" s="11"/>
      <c r="G260" s="21"/>
      <c r="L260" s="3"/>
      <c r="M260" s="3"/>
      <c r="N260" s="3"/>
      <c r="O260" s="3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</row>
    <row r="261" spans="1:255" ht="15.75">
      <c r="A261" s="113" t="s">
        <v>82</v>
      </c>
      <c r="B261" s="117"/>
      <c r="C261" s="11"/>
      <c r="D261" s="11"/>
      <c r="E261" s="11"/>
      <c r="F261" s="11"/>
      <c r="G261" s="21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</row>
    <row r="262" spans="1:255">
      <c r="A262" s="11" t="s">
        <v>44</v>
      </c>
      <c r="B262" s="50">
        <v>983239.92</v>
      </c>
      <c r="C262" s="20">
        <v>123486.96</v>
      </c>
      <c r="D262" s="20">
        <v>19754196.740000002</v>
      </c>
      <c r="E262" s="20">
        <v>17005280.789999999</v>
      </c>
      <c r="F262" s="20">
        <v>2748915.950000003</v>
      </c>
      <c r="G262" s="21">
        <v>0.16169999999999995</v>
      </c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</row>
    <row r="263" spans="1:255">
      <c r="A263" s="11" t="s">
        <v>45</v>
      </c>
      <c r="B263" s="117">
        <v>265116.49</v>
      </c>
      <c r="C263" s="44">
        <v>206460.73</v>
      </c>
      <c r="D263" s="44">
        <v>595003.75</v>
      </c>
      <c r="E263" s="44">
        <v>586207.24</v>
      </c>
      <c r="F263" s="44">
        <v>8796.5100000000093</v>
      </c>
      <c r="G263" s="21">
        <v>1.4999999999999902E-2</v>
      </c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</row>
    <row r="264" spans="1:255">
      <c r="A264" s="11" t="s">
        <v>83</v>
      </c>
      <c r="B264" s="117">
        <v>265116.88</v>
      </c>
      <c r="C264" s="44">
        <v>206460.73</v>
      </c>
      <c r="D264" s="44">
        <v>595004.41</v>
      </c>
      <c r="E264" s="44">
        <v>586207.24</v>
      </c>
      <c r="F264" s="44">
        <v>8797.1700000000419</v>
      </c>
      <c r="G264" s="21">
        <v>1.4999999999999902E-2</v>
      </c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  <c r="IO264" s="3"/>
      <c r="IP264" s="3"/>
      <c r="IQ264" s="3"/>
      <c r="IR264" s="3"/>
      <c r="IS264" s="3"/>
      <c r="IT264" s="3"/>
      <c r="IU264" s="3"/>
    </row>
    <row r="265" spans="1:255">
      <c r="A265" s="11" t="s">
        <v>84</v>
      </c>
      <c r="B265" s="117">
        <v>530234.05000000005</v>
      </c>
      <c r="C265" s="44">
        <v>412921.46</v>
      </c>
      <c r="D265" s="44">
        <v>1190009.1299999999</v>
      </c>
      <c r="E265" s="44">
        <v>1172414.48</v>
      </c>
      <c r="F265" s="44">
        <v>17594.649999999907</v>
      </c>
      <c r="G265" s="21">
        <v>1.4999999999999902E-2</v>
      </c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  <c r="IO265" s="3"/>
      <c r="IP265" s="3"/>
      <c r="IQ265" s="3"/>
      <c r="IR265" s="3"/>
      <c r="IS265" s="3"/>
      <c r="IT265" s="3"/>
      <c r="IU265" s="3"/>
    </row>
    <row r="266" spans="1:255">
      <c r="A266" s="11" t="s">
        <v>218</v>
      </c>
      <c r="B266" s="117">
        <v>0</v>
      </c>
      <c r="C266" s="44">
        <v>0</v>
      </c>
      <c r="D266" s="44">
        <v>0</v>
      </c>
      <c r="E266" s="44">
        <v>0</v>
      </c>
      <c r="F266" s="44">
        <v>0</v>
      </c>
      <c r="G266" s="21">
        <v>0</v>
      </c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  <c r="IO266" s="3"/>
      <c r="IP266" s="3"/>
      <c r="IQ266" s="3"/>
      <c r="IR266" s="3"/>
      <c r="IS266" s="3"/>
      <c r="IT266" s="3"/>
      <c r="IU266" s="3"/>
    </row>
    <row r="267" spans="1:255">
      <c r="A267" s="11" t="s">
        <v>252</v>
      </c>
      <c r="B267" s="117">
        <v>0</v>
      </c>
      <c r="C267" s="44">
        <v>0</v>
      </c>
      <c r="D267" s="44">
        <v>0</v>
      </c>
      <c r="E267" s="44">
        <v>0</v>
      </c>
      <c r="F267" s="44">
        <v>0</v>
      </c>
      <c r="G267" s="21">
        <v>0</v>
      </c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  <c r="IO267" s="3"/>
      <c r="IP267" s="3"/>
      <c r="IQ267" s="3"/>
      <c r="IR267" s="3"/>
      <c r="IS267" s="3"/>
      <c r="IT267" s="3"/>
      <c r="IU267" s="3"/>
    </row>
    <row r="268" spans="1:255">
      <c r="A268" s="11" t="s">
        <v>85</v>
      </c>
      <c r="B268" s="117">
        <v>0</v>
      </c>
      <c r="C268" s="44">
        <v>0</v>
      </c>
      <c r="D268" s="44">
        <v>0</v>
      </c>
      <c r="E268" s="44">
        <v>0</v>
      </c>
      <c r="F268" s="44">
        <v>0</v>
      </c>
      <c r="G268" s="21">
        <v>0</v>
      </c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  <c r="IO268" s="3"/>
      <c r="IP268" s="3"/>
      <c r="IQ268" s="3"/>
      <c r="IR268" s="3"/>
      <c r="IS268" s="3"/>
      <c r="IT268" s="3"/>
      <c r="IU268" s="3"/>
    </row>
    <row r="269" spans="1:255">
      <c r="A269" s="11" t="s">
        <v>86</v>
      </c>
      <c r="B269" s="118">
        <v>23423.46</v>
      </c>
      <c r="C269" s="41">
        <v>18043.68</v>
      </c>
      <c r="D269" s="41">
        <v>54016.1</v>
      </c>
      <c r="E269" s="41">
        <v>58613.33</v>
      </c>
      <c r="F269" s="41">
        <v>-4597.2300000000032</v>
      </c>
      <c r="G269" s="22">
        <v>-7.8400000000000025E-2</v>
      </c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3"/>
      <c r="IO269" s="3"/>
      <c r="IP269" s="3"/>
      <c r="IQ269" s="3"/>
      <c r="IR269" s="3"/>
      <c r="IS269" s="3"/>
      <c r="IT269" s="3"/>
      <c r="IU269" s="3"/>
    </row>
    <row r="270" spans="1:255">
      <c r="A270" s="11" t="s">
        <v>87</v>
      </c>
      <c r="B270" s="50">
        <v>2067130.8</v>
      </c>
      <c r="C270" s="20">
        <v>967373.56000000017</v>
      </c>
      <c r="D270" s="20">
        <v>22188230.130000003</v>
      </c>
      <c r="E270" s="20">
        <v>19408723.079999994</v>
      </c>
      <c r="F270" s="20">
        <v>2779507.0500000026</v>
      </c>
      <c r="G270" s="21">
        <v>0.14319999999999999</v>
      </c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  <c r="IO270" s="3"/>
      <c r="IP270" s="3"/>
      <c r="IQ270" s="3"/>
      <c r="IR270" s="3"/>
      <c r="IS270" s="3"/>
      <c r="IT270" s="3"/>
      <c r="IU270" s="3"/>
    </row>
    <row r="271" spans="1:255">
      <c r="A271" s="11"/>
      <c r="B271" s="117"/>
      <c r="C271" s="11"/>
      <c r="D271" s="11"/>
      <c r="E271" s="11"/>
      <c r="F271" s="11"/>
      <c r="G271" s="21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  <c r="IO271" s="3"/>
      <c r="IP271" s="3"/>
      <c r="IQ271" s="3"/>
      <c r="IR271" s="3"/>
      <c r="IS271" s="3"/>
      <c r="IT271" s="3"/>
      <c r="IU271" s="3"/>
    </row>
    <row r="272" spans="1:255" ht="15.75">
      <c r="A272" s="113" t="s">
        <v>88</v>
      </c>
      <c r="B272" s="117"/>
      <c r="C272" s="11"/>
      <c r="D272" s="11"/>
      <c r="E272" s="11"/>
      <c r="F272" s="11"/>
      <c r="G272" s="21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3"/>
      <c r="IO272" s="3"/>
      <c r="IP272" s="3"/>
      <c r="IQ272" s="3"/>
      <c r="IR272" s="3"/>
      <c r="IS272" s="3"/>
      <c r="IT272" s="3"/>
      <c r="IU272" s="3"/>
    </row>
    <row r="273" spans="1:255">
      <c r="A273" s="11" t="s">
        <v>44</v>
      </c>
      <c r="B273" s="50">
        <v>6153918.2899999991</v>
      </c>
      <c r="C273" s="20">
        <v>3784395.21</v>
      </c>
      <c r="D273" s="20">
        <v>11526580.43</v>
      </c>
      <c r="E273" s="20">
        <v>9519309.9600000009</v>
      </c>
      <c r="F273" s="20">
        <v>2007270.4699999988</v>
      </c>
      <c r="G273" s="21">
        <v>0.21090000000000009</v>
      </c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  <c r="IO273" s="3"/>
      <c r="IP273" s="3"/>
      <c r="IQ273" s="3"/>
      <c r="IR273" s="3"/>
      <c r="IS273" s="3"/>
      <c r="IT273" s="3"/>
      <c r="IU273" s="3"/>
    </row>
    <row r="274" spans="1:255">
      <c r="A274" s="11" t="s">
        <v>47</v>
      </c>
      <c r="B274" s="117">
        <v>30975</v>
      </c>
      <c r="C274" s="44">
        <v>29475</v>
      </c>
      <c r="D274" s="44">
        <v>58575</v>
      </c>
      <c r="E274" s="44">
        <v>55725</v>
      </c>
      <c r="F274" s="44">
        <v>2850</v>
      </c>
      <c r="G274" s="21">
        <v>5.1099999999999923E-2</v>
      </c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  <c r="IO274" s="3"/>
      <c r="IP274" s="3"/>
      <c r="IQ274" s="3"/>
      <c r="IR274" s="3"/>
      <c r="IS274" s="3"/>
      <c r="IT274" s="3"/>
      <c r="IU274" s="3"/>
    </row>
    <row r="275" spans="1:255">
      <c r="A275" s="11" t="s">
        <v>45</v>
      </c>
      <c r="B275" s="117">
        <v>203225</v>
      </c>
      <c r="C275" s="44">
        <v>189225</v>
      </c>
      <c r="D275" s="44">
        <v>406825</v>
      </c>
      <c r="E275" s="44">
        <v>404300</v>
      </c>
      <c r="F275" s="44">
        <v>2525</v>
      </c>
      <c r="G275" s="21">
        <v>6.1999999999999833E-3</v>
      </c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  <c r="IO275" s="3"/>
      <c r="IP275" s="3"/>
      <c r="IQ275" s="3"/>
      <c r="IR275" s="3"/>
      <c r="IS275" s="3"/>
      <c r="IT275" s="3"/>
      <c r="IU275" s="3"/>
    </row>
    <row r="276" spans="1:255">
      <c r="A276" s="11" t="s">
        <v>89</v>
      </c>
      <c r="B276" s="118">
        <v>497135.69</v>
      </c>
      <c r="C276" s="41">
        <v>406103.59</v>
      </c>
      <c r="D276" s="41">
        <v>958395.25</v>
      </c>
      <c r="E276" s="41">
        <v>905105.66</v>
      </c>
      <c r="F276" s="41">
        <v>53289.589999999967</v>
      </c>
      <c r="G276" s="22">
        <v>5.8899999999999952E-2</v>
      </c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  <c r="IO276" s="3"/>
      <c r="IP276" s="3"/>
      <c r="IQ276" s="3"/>
      <c r="IR276" s="3"/>
      <c r="IS276" s="3"/>
      <c r="IT276" s="3"/>
      <c r="IU276" s="3"/>
    </row>
    <row r="277" spans="1:255">
      <c r="A277" s="11" t="s">
        <v>90</v>
      </c>
      <c r="B277" s="50">
        <v>6885253.9799999995</v>
      </c>
      <c r="C277" s="20">
        <v>4409198.8</v>
      </c>
      <c r="D277" s="20">
        <v>12950375.68</v>
      </c>
      <c r="E277" s="20">
        <v>10884440.620000001</v>
      </c>
      <c r="F277" s="20">
        <v>2065935.0599999987</v>
      </c>
      <c r="G277" s="21">
        <v>0.18979999999999997</v>
      </c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  <c r="IO277" s="3"/>
      <c r="IP277" s="3"/>
      <c r="IQ277" s="3"/>
      <c r="IR277" s="3"/>
      <c r="IS277" s="3"/>
      <c r="IT277" s="3"/>
      <c r="IU277" s="3"/>
    </row>
    <row r="278" spans="1:255">
      <c r="A278" s="11"/>
      <c r="B278" s="50"/>
      <c r="C278" s="20"/>
      <c r="D278" s="20"/>
      <c r="E278" s="20"/>
      <c r="F278" s="20"/>
      <c r="G278" s="21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  <c r="IO278" s="3"/>
      <c r="IP278" s="3"/>
      <c r="IQ278" s="3"/>
      <c r="IR278" s="3"/>
      <c r="IS278" s="3"/>
      <c r="IT278" s="3"/>
      <c r="IU278" s="3"/>
    </row>
    <row r="279" spans="1:255" ht="15.75">
      <c r="A279" s="113" t="s">
        <v>298</v>
      </c>
      <c r="B279" s="50"/>
      <c r="C279" s="20"/>
      <c r="D279" s="20"/>
      <c r="E279" s="20"/>
      <c r="F279" s="20"/>
      <c r="G279" s="21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  <c r="IO279" s="3"/>
      <c r="IP279" s="3"/>
      <c r="IQ279" s="3"/>
      <c r="IR279" s="3"/>
      <c r="IS279" s="3"/>
      <c r="IT279" s="3"/>
      <c r="IU279" s="3"/>
    </row>
    <row r="280" spans="1:255">
      <c r="A280" s="128" t="s">
        <v>44</v>
      </c>
      <c r="B280" s="118">
        <v>0</v>
      </c>
      <c r="C280" s="41">
        <v>0</v>
      </c>
      <c r="D280" s="41">
        <v>0</v>
      </c>
      <c r="E280" s="41">
        <v>0</v>
      </c>
      <c r="F280" s="41">
        <v>0</v>
      </c>
      <c r="G280" s="22">
        <v>0</v>
      </c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  <c r="IO280" s="3"/>
      <c r="IP280" s="3"/>
      <c r="IQ280" s="3"/>
      <c r="IR280" s="3"/>
      <c r="IS280" s="3"/>
      <c r="IT280" s="3"/>
      <c r="IU280" s="3"/>
    </row>
    <row r="281" spans="1:255">
      <c r="A281" s="11" t="s">
        <v>299</v>
      </c>
      <c r="B281" s="117">
        <v>0</v>
      </c>
      <c r="C281" s="11">
        <v>0</v>
      </c>
      <c r="D281" s="11">
        <v>0</v>
      </c>
      <c r="E281" s="11">
        <v>0</v>
      </c>
      <c r="F281" s="11">
        <v>0</v>
      </c>
      <c r="G281" s="21">
        <v>0</v>
      </c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3"/>
      <c r="IO281" s="3"/>
      <c r="IP281" s="3"/>
      <c r="IQ281" s="3"/>
      <c r="IR281" s="3"/>
      <c r="IS281" s="3"/>
      <c r="IT281" s="3"/>
      <c r="IU281" s="3"/>
    </row>
    <row r="282" spans="1:255">
      <c r="A282" s="11"/>
      <c r="B282" s="117"/>
      <c r="C282" s="11"/>
      <c r="D282" s="11"/>
      <c r="E282" s="11"/>
      <c r="F282" s="11"/>
      <c r="G282" s="21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  <c r="IO282" s="3"/>
      <c r="IP282" s="3"/>
      <c r="IQ282" s="3"/>
      <c r="IR282" s="3"/>
      <c r="IS282" s="3"/>
      <c r="IT282" s="3"/>
      <c r="IU282" s="3"/>
    </row>
    <row r="283" spans="1:255">
      <c r="A283" s="11"/>
      <c r="B283" s="117"/>
      <c r="C283" s="11"/>
      <c r="D283" s="11"/>
      <c r="E283" s="11"/>
      <c r="F283" s="11"/>
      <c r="G283" s="21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  <c r="IO283" s="3"/>
      <c r="IP283" s="3"/>
      <c r="IQ283" s="3"/>
      <c r="IR283" s="3"/>
      <c r="IS283" s="3"/>
      <c r="IT283" s="3"/>
      <c r="IU283" s="3"/>
    </row>
    <row r="284" spans="1:255">
      <c r="A284" s="11" t="s">
        <v>40</v>
      </c>
      <c r="B284" s="117"/>
      <c r="C284" s="11"/>
      <c r="D284" s="11"/>
      <c r="E284" s="11"/>
      <c r="F284" s="11"/>
      <c r="G284" s="21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  <c r="IO284" s="3"/>
      <c r="IP284" s="3"/>
      <c r="IQ284" s="3"/>
      <c r="IR284" s="3"/>
      <c r="IS284" s="3"/>
      <c r="IT284" s="3"/>
      <c r="IU284" s="3"/>
    </row>
    <row r="285" spans="1:255">
      <c r="A285" s="11" t="s">
        <v>286</v>
      </c>
      <c r="B285" s="117"/>
      <c r="C285" s="11"/>
      <c r="D285" s="11"/>
      <c r="E285" s="11"/>
      <c r="F285" s="11"/>
      <c r="G285" s="21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  <c r="IO285" s="3"/>
      <c r="IP285" s="3"/>
      <c r="IQ285" s="3"/>
      <c r="IR285" s="3"/>
      <c r="IS285" s="3"/>
      <c r="IT285" s="3"/>
      <c r="IU285" s="3"/>
    </row>
    <row r="286" spans="1:255">
      <c r="A286" s="11"/>
      <c r="B286" s="117"/>
      <c r="C286" s="11"/>
      <c r="D286" s="11"/>
      <c r="E286" s="11"/>
      <c r="F286" s="11"/>
      <c r="G286" s="21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  <c r="IO286" s="3"/>
      <c r="IP286" s="3"/>
      <c r="IQ286" s="3"/>
      <c r="IR286" s="3"/>
      <c r="IS286" s="3"/>
      <c r="IT286" s="3"/>
      <c r="IU286" s="3"/>
    </row>
    <row r="287" spans="1:255">
      <c r="A287" s="114" t="s">
        <v>338</v>
      </c>
      <c r="B287" s="117"/>
      <c r="C287" s="11"/>
      <c r="D287" s="11"/>
      <c r="E287" s="11"/>
      <c r="F287" s="11"/>
      <c r="G287" s="21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  <c r="IO287" s="3"/>
      <c r="IP287" s="3"/>
      <c r="IQ287" s="3"/>
      <c r="IR287" s="3"/>
      <c r="IS287" s="3"/>
      <c r="IT287" s="3"/>
      <c r="IU287" s="3"/>
    </row>
    <row r="288" spans="1:255">
      <c r="A288" s="114" t="s">
        <v>328</v>
      </c>
      <c r="B288" s="117"/>
      <c r="C288" s="11"/>
      <c r="D288" s="11"/>
      <c r="E288" s="11"/>
      <c r="F288" s="11"/>
      <c r="G288" s="21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  <c r="IO288" s="3"/>
      <c r="IP288" s="3"/>
      <c r="IQ288" s="3"/>
      <c r="IR288" s="3"/>
      <c r="IS288" s="3"/>
      <c r="IT288" s="3"/>
      <c r="IU288" s="3"/>
    </row>
    <row r="289" spans="1:255">
      <c r="A289" s="7"/>
      <c r="B289" s="122"/>
      <c r="C289" s="7"/>
      <c r="D289" s="7" t="s">
        <v>339</v>
      </c>
      <c r="E289" s="7" t="s">
        <v>329</v>
      </c>
      <c r="F289" s="7" t="s">
        <v>41</v>
      </c>
      <c r="G289" s="7" t="s">
        <v>41</v>
      </c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  <c r="IO289" s="3"/>
      <c r="IP289" s="3"/>
      <c r="IQ289" s="3"/>
      <c r="IR289" s="3"/>
      <c r="IS289" s="3"/>
      <c r="IT289" s="3"/>
      <c r="IU289" s="3"/>
    </row>
    <row r="290" spans="1:255">
      <c r="A290" s="7"/>
      <c r="B290" s="122" t="s">
        <v>306</v>
      </c>
      <c r="C290" s="7" t="s">
        <v>343</v>
      </c>
      <c r="D290" s="7" t="s">
        <v>42</v>
      </c>
      <c r="E290" s="7" t="s">
        <v>42</v>
      </c>
      <c r="F290" s="7" t="s">
        <v>43</v>
      </c>
      <c r="G290" s="7" t="s">
        <v>43</v>
      </c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  <c r="IO290" s="3"/>
      <c r="IP290" s="3"/>
      <c r="IQ290" s="3"/>
      <c r="IR290" s="3"/>
      <c r="IS290" s="3"/>
      <c r="IT290" s="3"/>
      <c r="IU290" s="3"/>
    </row>
    <row r="291" spans="1:255">
      <c r="A291" s="7"/>
      <c r="B291" s="123">
        <v>2012</v>
      </c>
      <c r="C291" s="19">
        <v>2011</v>
      </c>
      <c r="D291" s="48">
        <v>41455</v>
      </c>
      <c r="E291" s="49">
        <v>41090</v>
      </c>
      <c r="F291" s="10" t="s">
        <v>13</v>
      </c>
      <c r="G291" s="10" t="s">
        <v>10</v>
      </c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  <c r="IO291" s="3"/>
      <c r="IP291" s="3"/>
      <c r="IQ291" s="3"/>
      <c r="IR291" s="3"/>
      <c r="IS291" s="3"/>
      <c r="IT291" s="3"/>
      <c r="IU291" s="3"/>
    </row>
    <row r="292" spans="1:255">
      <c r="A292" s="11"/>
      <c r="B292" s="117"/>
      <c r="C292" s="11"/>
      <c r="D292" s="11"/>
      <c r="E292" s="11"/>
      <c r="F292" s="11"/>
      <c r="G292" s="21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  <c r="IO292" s="3"/>
      <c r="IP292" s="3"/>
      <c r="IQ292" s="3"/>
      <c r="IR292" s="3"/>
      <c r="IS292" s="3"/>
      <c r="IT292" s="3"/>
      <c r="IU292" s="3"/>
    </row>
    <row r="293" spans="1:255" ht="15.75">
      <c r="A293" s="113" t="s">
        <v>91</v>
      </c>
      <c r="B293" s="117"/>
      <c r="C293" s="11"/>
      <c r="D293" s="11"/>
      <c r="E293" s="11"/>
      <c r="F293" s="11"/>
      <c r="G293" s="21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  <c r="IO293" s="3"/>
      <c r="IP293" s="3"/>
      <c r="IQ293" s="3"/>
      <c r="IR293" s="3"/>
      <c r="IS293" s="3"/>
      <c r="IT293" s="3"/>
      <c r="IU293" s="3"/>
    </row>
    <row r="294" spans="1:255">
      <c r="A294" s="11" t="s">
        <v>44</v>
      </c>
      <c r="B294" s="127">
        <v>2905642.0599999996</v>
      </c>
      <c r="C294" s="24">
        <v>2511970.12</v>
      </c>
      <c r="D294" s="24">
        <v>5699061.6399999997</v>
      </c>
      <c r="E294" s="24">
        <v>5412473.6699999999</v>
      </c>
      <c r="F294" s="24">
        <v>286587.96999999974</v>
      </c>
      <c r="G294" s="22">
        <v>5.2899999999999947E-2</v>
      </c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3"/>
      <c r="IO294" s="3"/>
      <c r="IP294" s="3"/>
      <c r="IQ294" s="3"/>
      <c r="IR294" s="3"/>
      <c r="IS294" s="3"/>
      <c r="IT294" s="3"/>
      <c r="IU294" s="3"/>
    </row>
    <row r="295" spans="1:255">
      <c r="A295" s="11" t="s">
        <v>92</v>
      </c>
      <c r="B295" s="50">
        <v>2905642.0599999996</v>
      </c>
      <c r="C295" s="20">
        <v>2511970.12</v>
      </c>
      <c r="D295" s="20">
        <v>5699061.6399999997</v>
      </c>
      <c r="E295" s="20">
        <v>5412473.6699999999</v>
      </c>
      <c r="F295" s="32">
        <v>286587.96999999974</v>
      </c>
      <c r="G295" s="21">
        <v>5.2899999999999947E-2</v>
      </c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3"/>
      <c r="IO295" s="3"/>
      <c r="IP295" s="3"/>
      <c r="IQ295" s="3"/>
      <c r="IR295" s="3"/>
      <c r="IS295" s="3"/>
      <c r="IT295" s="3"/>
      <c r="IU295" s="3"/>
    </row>
    <row r="296" spans="1:255">
      <c r="A296" s="11"/>
      <c r="B296" s="50"/>
      <c r="C296" s="20"/>
      <c r="D296" s="20"/>
      <c r="E296" s="20"/>
      <c r="F296" s="33"/>
      <c r="G296" s="21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3"/>
      <c r="IO296" s="3"/>
      <c r="IP296" s="3"/>
      <c r="IQ296" s="3"/>
      <c r="IR296" s="3"/>
      <c r="IS296" s="3"/>
      <c r="IT296" s="3"/>
      <c r="IU296" s="3"/>
    </row>
    <row r="297" spans="1:255" ht="15.75">
      <c r="A297" s="113" t="s">
        <v>247</v>
      </c>
      <c r="B297" s="50"/>
      <c r="C297" s="20"/>
      <c r="D297" s="20"/>
      <c r="E297" s="20"/>
      <c r="F297" s="33"/>
      <c r="G297" s="21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  <c r="IO297" s="3"/>
      <c r="IP297" s="3"/>
      <c r="IQ297" s="3"/>
      <c r="IR297" s="3"/>
      <c r="IS297" s="3"/>
      <c r="IT297" s="3"/>
      <c r="IU297" s="3"/>
    </row>
    <row r="298" spans="1:255">
      <c r="A298" s="11" t="s">
        <v>248</v>
      </c>
      <c r="B298" s="127">
        <v>88355</v>
      </c>
      <c r="C298" s="24">
        <v>74966</v>
      </c>
      <c r="D298" s="24">
        <v>201915</v>
      </c>
      <c r="E298" s="24">
        <v>154981</v>
      </c>
      <c r="F298" s="24">
        <v>46934</v>
      </c>
      <c r="G298" s="22">
        <v>0.30279999999999996</v>
      </c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  <c r="IO298" s="3"/>
      <c r="IP298" s="3"/>
      <c r="IQ298" s="3"/>
      <c r="IR298" s="3"/>
      <c r="IS298" s="3"/>
      <c r="IT298" s="3"/>
      <c r="IU298" s="3"/>
    </row>
    <row r="299" spans="1:255">
      <c r="A299" s="11" t="s">
        <v>249</v>
      </c>
      <c r="B299" s="50">
        <v>88355</v>
      </c>
      <c r="C299" s="20">
        <v>74966</v>
      </c>
      <c r="D299" s="20">
        <v>201915</v>
      </c>
      <c r="E299" s="20">
        <v>154981</v>
      </c>
      <c r="F299" s="32">
        <v>46934</v>
      </c>
      <c r="G299" s="21">
        <v>0.30279999999999996</v>
      </c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  <c r="IO299" s="3"/>
      <c r="IP299" s="3"/>
      <c r="IQ299" s="3"/>
      <c r="IR299" s="3"/>
      <c r="IS299" s="3"/>
      <c r="IT299" s="3"/>
      <c r="IU299" s="3"/>
    </row>
    <row r="300" spans="1:255">
      <c r="A300" s="11"/>
      <c r="B300" s="117"/>
      <c r="C300" s="11"/>
      <c r="D300" s="11"/>
      <c r="E300" s="11"/>
      <c r="F300" s="11"/>
      <c r="G300" s="21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  <c r="IO300" s="3"/>
      <c r="IP300" s="3"/>
      <c r="IQ300" s="3"/>
      <c r="IR300" s="3"/>
      <c r="IS300" s="3"/>
      <c r="IT300" s="3"/>
      <c r="IU300" s="3"/>
    </row>
    <row r="301" spans="1:255" ht="15.75">
      <c r="A301" s="113" t="s">
        <v>93</v>
      </c>
      <c r="B301" s="117"/>
      <c r="C301" s="11"/>
      <c r="D301" s="11"/>
      <c r="E301" s="11"/>
      <c r="F301" s="11"/>
      <c r="G301" s="21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  <c r="IN301" s="3"/>
      <c r="IO301" s="3"/>
      <c r="IP301" s="3"/>
      <c r="IQ301" s="3"/>
      <c r="IR301" s="3"/>
      <c r="IS301" s="3"/>
      <c r="IT301" s="3"/>
      <c r="IU301" s="3"/>
    </row>
    <row r="302" spans="1:255">
      <c r="A302" s="11" t="s">
        <v>44</v>
      </c>
      <c r="B302" s="127">
        <v>1504680.97</v>
      </c>
      <c r="C302" s="24">
        <v>0</v>
      </c>
      <c r="D302" s="24">
        <v>1504680.97</v>
      </c>
      <c r="E302" s="24">
        <v>0</v>
      </c>
      <c r="F302" s="24">
        <v>1504680.97</v>
      </c>
      <c r="G302" s="22">
        <v>0</v>
      </c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3"/>
      <c r="IO302" s="3"/>
      <c r="IP302" s="3"/>
      <c r="IQ302" s="3"/>
      <c r="IR302" s="3"/>
      <c r="IS302" s="3"/>
      <c r="IT302" s="3"/>
      <c r="IU302" s="3"/>
    </row>
    <row r="303" spans="1:255">
      <c r="A303" s="11" t="s">
        <v>94</v>
      </c>
      <c r="B303" s="50">
        <v>1504680.97</v>
      </c>
      <c r="C303" s="20">
        <v>0</v>
      </c>
      <c r="D303" s="20">
        <v>1504680.97</v>
      </c>
      <c r="E303" s="20">
        <v>0</v>
      </c>
      <c r="F303" s="32">
        <v>1504680.97</v>
      </c>
      <c r="G303" s="21">
        <v>0</v>
      </c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3"/>
      <c r="IO303" s="3"/>
      <c r="IP303" s="3"/>
      <c r="IQ303" s="3"/>
      <c r="IR303" s="3"/>
      <c r="IS303" s="3"/>
      <c r="IT303" s="3"/>
      <c r="IU303" s="3"/>
    </row>
    <row r="304" spans="1:255">
      <c r="A304" s="11"/>
      <c r="B304" s="117"/>
      <c r="C304" s="11"/>
      <c r="D304" s="11"/>
      <c r="E304" s="11"/>
      <c r="F304" s="11"/>
      <c r="G304" s="21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  <c r="IM304" s="3"/>
      <c r="IN304" s="3"/>
      <c r="IO304" s="3"/>
      <c r="IP304" s="3"/>
      <c r="IQ304" s="3"/>
      <c r="IR304" s="3"/>
      <c r="IS304" s="3"/>
      <c r="IT304" s="3"/>
      <c r="IU304" s="3"/>
    </row>
    <row r="305" spans="1:255" ht="15.75">
      <c r="A305" s="113" t="s">
        <v>95</v>
      </c>
      <c r="B305" s="117"/>
      <c r="C305" s="11"/>
      <c r="D305" s="11"/>
      <c r="E305" s="11"/>
      <c r="F305" s="11"/>
      <c r="G305" s="21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  <c r="IN305" s="3"/>
      <c r="IO305" s="3"/>
      <c r="IP305" s="3"/>
      <c r="IQ305" s="3"/>
      <c r="IR305" s="3"/>
      <c r="IS305" s="3"/>
      <c r="IT305" s="3"/>
      <c r="IU305" s="3"/>
    </row>
    <row r="306" spans="1:255">
      <c r="A306" s="11" t="s">
        <v>44</v>
      </c>
      <c r="B306" s="127">
        <v>269274.68</v>
      </c>
      <c r="C306" s="24">
        <v>463167.52</v>
      </c>
      <c r="D306" s="24">
        <v>2368834.3199999998</v>
      </c>
      <c r="E306" s="24">
        <v>2049663.51</v>
      </c>
      <c r="F306" s="24">
        <v>319170.80999999982</v>
      </c>
      <c r="G306" s="22">
        <v>0.15569999999999995</v>
      </c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  <c r="IO306" s="3"/>
      <c r="IP306" s="3"/>
      <c r="IQ306" s="3"/>
      <c r="IR306" s="3"/>
      <c r="IS306" s="3"/>
      <c r="IT306" s="3"/>
      <c r="IU306" s="3"/>
    </row>
    <row r="307" spans="1:255">
      <c r="A307" s="11" t="s">
        <v>96</v>
      </c>
      <c r="B307" s="50">
        <v>269274.68</v>
      </c>
      <c r="C307" s="20">
        <v>463167.52</v>
      </c>
      <c r="D307" s="20">
        <v>2368834.3199999998</v>
      </c>
      <c r="E307" s="20">
        <v>2049663.51</v>
      </c>
      <c r="F307" s="32">
        <v>319170.80999999982</v>
      </c>
      <c r="G307" s="21">
        <v>0.15569999999999995</v>
      </c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  <c r="IO307" s="3"/>
      <c r="IP307" s="3"/>
      <c r="IQ307" s="3"/>
      <c r="IR307" s="3"/>
      <c r="IS307" s="3"/>
      <c r="IT307" s="3"/>
      <c r="IU307" s="3"/>
    </row>
    <row r="308" spans="1:255">
      <c r="A308" s="11"/>
      <c r="B308" s="117"/>
      <c r="C308" s="11"/>
      <c r="D308" s="11"/>
      <c r="E308" s="11"/>
      <c r="F308" s="11"/>
      <c r="G308" s="21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  <c r="IO308" s="3"/>
      <c r="IP308" s="3"/>
      <c r="IQ308" s="3"/>
      <c r="IR308" s="3"/>
      <c r="IS308" s="3"/>
      <c r="IT308" s="3"/>
      <c r="IU308" s="3"/>
    </row>
    <row r="309" spans="1:255" ht="15.75">
      <c r="A309" s="113" t="s">
        <v>97</v>
      </c>
      <c r="B309" s="117"/>
      <c r="C309" s="11"/>
      <c r="D309" s="11"/>
      <c r="E309" s="11"/>
      <c r="F309" s="11"/>
      <c r="G309" s="21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3"/>
      <c r="IO309" s="3"/>
      <c r="IP309" s="3"/>
      <c r="IQ309" s="3"/>
      <c r="IR309" s="3"/>
      <c r="IS309" s="3"/>
      <c r="IT309" s="3"/>
      <c r="IU309" s="3"/>
    </row>
    <row r="310" spans="1:255">
      <c r="A310" s="11" t="s">
        <v>44</v>
      </c>
      <c r="B310" s="129">
        <v>0</v>
      </c>
      <c r="C310" s="33">
        <v>0</v>
      </c>
      <c r="D310" s="33">
        <v>0</v>
      </c>
      <c r="E310" s="33">
        <v>0</v>
      </c>
      <c r="F310" s="33">
        <v>0</v>
      </c>
      <c r="G310" s="34">
        <v>0</v>
      </c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  <c r="IN310" s="3"/>
      <c r="IO310" s="3"/>
      <c r="IP310" s="3"/>
      <c r="IQ310" s="3"/>
      <c r="IR310" s="3"/>
      <c r="IS310" s="3"/>
      <c r="IT310" s="3"/>
      <c r="IU310" s="3"/>
    </row>
    <row r="311" spans="1:255">
      <c r="A311" s="11" t="s">
        <v>256</v>
      </c>
      <c r="B311" s="118">
        <v>670704.18000000005</v>
      </c>
      <c r="C311" s="41">
        <v>678876.33</v>
      </c>
      <c r="D311" s="41">
        <v>1388684.9300000002</v>
      </c>
      <c r="E311" s="41">
        <v>1359173.01</v>
      </c>
      <c r="F311" s="46">
        <v>29511.920000000158</v>
      </c>
      <c r="G311" s="22">
        <v>2.1700000000000053E-2</v>
      </c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  <c r="IO311" s="3"/>
      <c r="IP311" s="3"/>
      <c r="IQ311" s="3"/>
      <c r="IR311" s="3"/>
      <c r="IS311" s="3"/>
      <c r="IT311" s="3"/>
      <c r="IU311" s="3"/>
    </row>
    <row r="312" spans="1:255">
      <c r="A312" s="11" t="s">
        <v>98</v>
      </c>
      <c r="B312" s="50">
        <v>670704.18000000005</v>
      </c>
      <c r="C312" s="20">
        <v>678876.33</v>
      </c>
      <c r="D312" s="20">
        <v>1388684.9300000002</v>
      </c>
      <c r="E312" s="20">
        <v>1359173.01</v>
      </c>
      <c r="F312" s="32">
        <v>29511.920000000158</v>
      </c>
      <c r="G312" s="21">
        <v>2.1700000000000053E-2</v>
      </c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  <c r="IN312" s="3"/>
      <c r="IO312" s="3"/>
      <c r="IP312" s="3"/>
      <c r="IQ312" s="3"/>
      <c r="IR312" s="3"/>
      <c r="IS312" s="3"/>
      <c r="IT312" s="3"/>
      <c r="IU312" s="3"/>
    </row>
    <row r="313" spans="1:255">
      <c r="A313" s="11"/>
      <c r="B313" s="50"/>
      <c r="C313" s="20"/>
      <c r="D313" s="20"/>
      <c r="E313" s="20"/>
      <c r="F313" s="20"/>
      <c r="G313" s="21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  <c r="IN313" s="3"/>
      <c r="IO313" s="3"/>
      <c r="IP313" s="3"/>
      <c r="IQ313" s="3"/>
      <c r="IR313" s="3"/>
      <c r="IS313" s="3"/>
      <c r="IT313" s="3"/>
      <c r="IU313" s="3"/>
    </row>
    <row r="314" spans="1:255" ht="15.75">
      <c r="A314" s="113" t="s">
        <v>99</v>
      </c>
      <c r="B314" s="50"/>
      <c r="C314" s="20"/>
      <c r="D314" s="20"/>
      <c r="E314" s="20"/>
      <c r="F314" s="20"/>
      <c r="G314" s="21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  <c r="IN314" s="3"/>
      <c r="IO314" s="3"/>
      <c r="IP314" s="3"/>
      <c r="IQ314" s="3"/>
      <c r="IR314" s="3"/>
      <c r="IS314" s="3"/>
      <c r="IT314" s="3"/>
      <c r="IU314" s="3"/>
    </row>
    <row r="315" spans="1:255">
      <c r="A315" s="11" t="s">
        <v>44</v>
      </c>
      <c r="B315" s="127">
        <v>0</v>
      </c>
      <c r="C315" s="24">
        <v>0</v>
      </c>
      <c r="D315" s="24">
        <v>0</v>
      </c>
      <c r="E315" s="24">
        <v>0</v>
      </c>
      <c r="F315" s="24">
        <v>0</v>
      </c>
      <c r="G315" s="22">
        <v>0</v>
      </c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  <c r="IN315" s="3"/>
      <c r="IO315" s="3"/>
      <c r="IP315" s="3"/>
      <c r="IQ315" s="3"/>
      <c r="IR315" s="3"/>
      <c r="IS315" s="3"/>
      <c r="IT315" s="3"/>
      <c r="IU315" s="3"/>
    </row>
    <row r="316" spans="1:255">
      <c r="A316" s="11" t="s">
        <v>100</v>
      </c>
      <c r="B316" s="50">
        <v>0</v>
      </c>
      <c r="C316" s="20">
        <v>0</v>
      </c>
      <c r="D316" s="20">
        <v>0</v>
      </c>
      <c r="E316" s="20">
        <v>0</v>
      </c>
      <c r="F316" s="32">
        <v>0</v>
      </c>
      <c r="G316" s="21">
        <v>0</v>
      </c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  <c r="IN316" s="3"/>
      <c r="IO316" s="3"/>
      <c r="IP316" s="3"/>
      <c r="IQ316" s="3"/>
      <c r="IR316" s="3"/>
      <c r="IS316" s="3"/>
      <c r="IT316" s="3"/>
      <c r="IU316" s="3"/>
    </row>
    <row r="317" spans="1:255">
      <c r="A317" s="11"/>
      <c r="B317" s="117"/>
      <c r="C317" s="11"/>
      <c r="D317" s="11"/>
      <c r="E317" s="11"/>
      <c r="F317" s="11"/>
      <c r="G317" s="21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  <c r="IO317" s="3"/>
      <c r="IP317" s="3"/>
      <c r="IQ317" s="3"/>
      <c r="IR317" s="3"/>
      <c r="IS317" s="3"/>
      <c r="IT317" s="3"/>
      <c r="IU317" s="3"/>
    </row>
    <row r="318" spans="1:255" ht="15.75">
      <c r="A318" s="113" t="s">
        <v>101</v>
      </c>
      <c r="B318" s="117"/>
      <c r="C318" s="11"/>
      <c r="D318" s="11"/>
      <c r="E318" s="11"/>
      <c r="F318" s="11"/>
      <c r="G318" s="21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3"/>
      <c r="IO318" s="3"/>
      <c r="IP318" s="3"/>
      <c r="IQ318" s="3"/>
      <c r="IR318" s="3"/>
      <c r="IS318" s="3"/>
      <c r="IT318" s="3"/>
      <c r="IU318" s="3"/>
    </row>
    <row r="319" spans="1:255">
      <c r="A319" s="11" t="s">
        <v>44</v>
      </c>
      <c r="B319" s="129">
        <v>0.5</v>
      </c>
      <c r="C319" s="33">
        <v>1</v>
      </c>
      <c r="D319" s="33">
        <v>2</v>
      </c>
      <c r="E319" s="33">
        <v>64.97</v>
      </c>
      <c r="F319" s="33">
        <v>-62.97</v>
      </c>
      <c r="G319" s="34">
        <v>-0.96919999999999995</v>
      </c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3"/>
      <c r="IO319" s="3"/>
      <c r="IP319" s="3"/>
      <c r="IQ319" s="3"/>
      <c r="IR319" s="3"/>
      <c r="IS319" s="3"/>
      <c r="IT319" s="3"/>
      <c r="IU319" s="3"/>
    </row>
    <row r="320" spans="1:255">
      <c r="A320" s="11" t="s">
        <v>129</v>
      </c>
      <c r="B320" s="121">
        <v>65681.56</v>
      </c>
      <c r="C320" s="45">
        <v>55811.03</v>
      </c>
      <c r="D320" s="44">
        <v>125708.38</v>
      </c>
      <c r="E320" s="44">
        <v>111399.98999999999</v>
      </c>
      <c r="F320" s="44">
        <v>14308.390000000014</v>
      </c>
      <c r="G320" s="21">
        <v>0.12840000000000007</v>
      </c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  <c r="IN320" s="3"/>
      <c r="IO320" s="3"/>
      <c r="IP320" s="3"/>
      <c r="IQ320" s="3"/>
      <c r="IR320" s="3"/>
      <c r="IS320" s="3"/>
      <c r="IT320" s="3"/>
      <c r="IU320" s="3"/>
    </row>
    <row r="321" spans="1:255">
      <c r="A321" s="11" t="s">
        <v>130</v>
      </c>
      <c r="B321" s="130">
        <v>262724.40999999997</v>
      </c>
      <c r="C321" s="47">
        <v>223240.09</v>
      </c>
      <c r="D321" s="41">
        <v>502825.67999999993</v>
      </c>
      <c r="E321" s="41">
        <v>445339.66000000003</v>
      </c>
      <c r="F321" s="41">
        <v>57486.019999999902</v>
      </c>
      <c r="G321" s="22">
        <v>0.12909999999999999</v>
      </c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  <c r="IN321" s="3"/>
      <c r="IO321" s="3"/>
      <c r="IP321" s="3"/>
      <c r="IQ321" s="3"/>
      <c r="IR321" s="3"/>
      <c r="IS321" s="3"/>
      <c r="IT321" s="3"/>
      <c r="IU321" s="3"/>
    </row>
    <row r="322" spans="1:255">
      <c r="A322" s="11" t="s">
        <v>233</v>
      </c>
      <c r="B322" s="50">
        <v>328406.46999999997</v>
      </c>
      <c r="C322" s="20">
        <v>279052.12</v>
      </c>
      <c r="D322" s="20">
        <v>628536.05999999994</v>
      </c>
      <c r="E322" s="20">
        <v>556804.62</v>
      </c>
      <c r="F322" s="32">
        <v>71731.439999999944</v>
      </c>
      <c r="G322" s="21">
        <v>0.12880000000000003</v>
      </c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  <c r="IL322" s="3"/>
      <c r="IM322" s="3"/>
      <c r="IN322" s="3"/>
      <c r="IO322" s="3"/>
      <c r="IP322" s="3"/>
      <c r="IQ322" s="3"/>
      <c r="IR322" s="3"/>
      <c r="IS322" s="3"/>
      <c r="IT322" s="3"/>
      <c r="IU322" s="3"/>
    </row>
    <row r="323" spans="1:255">
      <c r="A323" s="11"/>
      <c r="B323" s="117"/>
      <c r="C323" s="11"/>
      <c r="D323" s="11"/>
      <c r="E323" s="11"/>
      <c r="F323" s="11"/>
      <c r="G323" s="21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  <c r="IN323" s="3"/>
      <c r="IO323" s="3"/>
      <c r="IP323" s="3"/>
      <c r="IQ323" s="3"/>
      <c r="IR323" s="3"/>
      <c r="IS323" s="3"/>
      <c r="IT323" s="3"/>
      <c r="IU323" s="3"/>
    </row>
    <row r="324" spans="1:255" ht="15.75">
      <c r="A324" s="113" t="s">
        <v>102</v>
      </c>
      <c r="B324" s="117"/>
      <c r="C324" s="11"/>
      <c r="D324" s="11"/>
      <c r="E324" s="11"/>
      <c r="F324" s="11"/>
      <c r="G324" s="21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  <c r="IN324" s="3"/>
      <c r="IO324" s="3"/>
      <c r="IP324" s="3"/>
      <c r="IQ324" s="3"/>
      <c r="IR324" s="3"/>
      <c r="IS324" s="3"/>
      <c r="IT324" s="3"/>
      <c r="IU324" s="3"/>
    </row>
    <row r="325" spans="1:255">
      <c r="A325" s="11" t="s">
        <v>44</v>
      </c>
      <c r="B325" s="127">
        <v>12636226.600000001</v>
      </c>
      <c r="C325" s="24">
        <v>14336155.120000001</v>
      </c>
      <c r="D325" s="24">
        <v>25728837.480000004</v>
      </c>
      <c r="E325" s="24">
        <v>27578209.340000004</v>
      </c>
      <c r="F325" s="24">
        <v>-1849371.8599999994</v>
      </c>
      <c r="G325" s="22">
        <v>-6.7100000000000048E-2</v>
      </c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  <c r="IN325" s="3"/>
      <c r="IO325" s="3"/>
      <c r="IP325" s="3"/>
      <c r="IQ325" s="3"/>
      <c r="IR325" s="3"/>
      <c r="IS325" s="3"/>
      <c r="IT325" s="3"/>
      <c r="IU325" s="3"/>
    </row>
    <row r="326" spans="1:255">
      <c r="A326" s="11" t="s">
        <v>103</v>
      </c>
      <c r="B326" s="50">
        <v>12636226.600000001</v>
      </c>
      <c r="C326" s="20">
        <v>14336155.120000001</v>
      </c>
      <c r="D326" s="20">
        <v>25728837.480000004</v>
      </c>
      <c r="E326" s="20">
        <v>27578209.340000004</v>
      </c>
      <c r="F326" s="32">
        <v>-1849371.8599999994</v>
      </c>
      <c r="G326" s="21">
        <v>-6.7100000000000048E-2</v>
      </c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  <c r="IL326" s="3"/>
      <c r="IM326" s="3"/>
      <c r="IN326" s="3"/>
      <c r="IO326" s="3"/>
      <c r="IP326" s="3"/>
      <c r="IQ326" s="3"/>
      <c r="IR326" s="3"/>
      <c r="IS326" s="3"/>
      <c r="IT326" s="3"/>
      <c r="IU326" s="3"/>
    </row>
    <row r="327" spans="1:255">
      <c r="A327" s="11"/>
      <c r="B327" s="50"/>
      <c r="C327" s="20"/>
      <c r="D327" s="20"/>
      <c r="E327" s="20"/>
      <c r="F327" s="20"/>
      <c r="G327" s="21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3"/>
      <c r="IN327" s="3"/>
      <c r="IO327" s="3"/>
      <c r="IP327" s="3"/>
      <c r="IQ327" s="3"/>
      <c r="IR327" s="3"/>
      <c r="IS327" s="3"/>
      <c r="IT327" s="3"/>
      <c r="IU327" s="3"/>
    </row>
    <row r="328" spans="1:255" ht="15.75">
      <c r="A328" s="113" t="s">
        <v>208</v>
      </c>
      <c r="B328" s="50"/>
      <c r="C328" s="20"/>
      <c r="D328" s="20"/>
      <c r="E328" s="20"/>
      <c r="F328" s="20"/>
      <c r="G328" s="21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3"/>
      <c r="IN328" s="3"/>
      <c r="IO328" s="3"/>
      <c r="IP328" s="3"/>
      <c r="IQ328" s="3"/>
      <c r="IR328" s="3"/>
      <c r="IS328" s="3"/>
      <c r="IT328" s="3"/>
      <c r="IU328" s="3"/>
    </row>
    <row r="329" spans="1:255">
      <c r="A329" s="11" t="s">
        <v>44</v>
      </c>
      <c r="B329" s="129">
        <v>0</v>
      </c>
      <c r="C329" s="33">
        <v>0</v>
      </c>
      <c r="D329" s="33">
        <v>0</v>
      </c>
      <c r="E329" s="33">
        <v>0</v>
      </c>
      <c r="F329" s="33">
        <v>0</v>
      </c>
      <c r="G329" s="34">
        <v>0</v>
      </c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3"/>
      <c r="IN329" s="3"/>
      <c r="IO329" s="3"/>
      <c r="IP329" s="3"/>
      <c r="IQ329" s="3"/>
      <c r="IR329" s="3"/>
      <c r="IS329" s="3"/>
      <c r="IT329" s="3"/>
      <c r="IU329" s="3"/>
    </row>
    <row r="330" spans="1:255">
      <c r="A330" s="11" t="s">
        <v>144</v>
      </c>
      <c r="B330" s="121">
        <v>0</v>
      </c>
      <c r="C330" s="45">
        <v>0</v>
      </c>
      <c r="D330" s="44">
        <v>0</v>
      </c>
      <c r="E330" s="44">
        <v>0</v>
      </c>
      <c r="F330" s="44">
        <v>0</v>
      </c>
      <c r="G330" s="21">
        <v>0</v>
      </c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  <c r="IN330" s="3"/>
      <c r="IO330" s="3"/>
      <c r="IP330" s="3"/>
      <c r="IQ330" s="3"/>
      <c r="IR330" s="3"/>
      <c r="IS330" s="3"/>
      <c r="IT330" s="3"/>
      <c r="IU330" s="3"/>
    </row>
    <row r="331" spans="1:255">
      <c r="A331" s="11" t="s">
        <v>145</v>
      </c>
      <c r="B331" s="130">
        <v>0</v>
      </c>
      <c r="C331" s="47">
        <v>0</v>
      </c>
      <c r="D331" s="41">
        <v>0</v>
      </c>
      <c r="E331" s="41">
        <v>0</v>
      </c>
      <c r="F331" s="41">
        <v>0</v>
      </c>
      <c r="G331" s="22">
        <v>0</v>
      </c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3"/>
      <c r="IN331" s="3"/>
      <c r="IO331" s="3"/>
      <c r="IP331" s="3"/>
      <c r="IQ331" s="3"/>
      <c r="IR331" s="3"/>
      <c r="IS331" s="3"/>
      <c r="IT331" s="3"/>
      <c r="IU331" s="3"/>
    </row>
    <row r="332" spans="1:255">
      <c r="A332" s="11" t="s">
        <v>209</v>
      </c>
      <c r="B332" s="50">
        <v>0</v>
      </c>
      <c r="C332" s="20">
        <v>0</v>
      </c>
      <c r="D332" s="20">
        <v>0</v>
      </c>
      <c r="E332" s="20">
        <v>0</v>
      </c>
      <c r="F332" s="32">
        <v>0</v>
      </c>
      <c r="G332" s="21">
        <v>0</v>
      </c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  <c r="IM332" s="3"/>
      <c r="IN332" s="3"/>
      <c r="IO332" s="3"/>
      <c r="IP332" s="3"/>
      <c r="IQ332" s="3"/>
      <c r="IR332" s="3"/>
      <c r="IS332" s="3"/>
      <c r="IT332" s="3"/>
      <c r="IU332" s="3"/>
    </row>
    <row r="333" spans="1:255">
      <c r="A333" s="11"/>
      <c r="B333" s="50"/>
      <c r="C333" s="20"/>
      <c r="D333" s="20"/>
      <c r="E333" s="20"/>
      <c r="F333" s="20"/>
      <c r="G333" s="21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  <c r="IL333" s="3"/>
      <c r="IM333" s="3"/>
      <c r="IN333" s="3"/>
      <c r="IO333" s="3"/>
      <c r="IP333" s="3"/>
      <c r="IQ333" s="3"/>
      <c r="IR333" s="3"/>
      <c r="IS333" s="3"/>
      <c r="IT333" s="3"/>
      <c r="IU333" s="3"/>
    </row>
    <row r="334" spans="1:255" ht="15.75">
      <c r="A334" s="113" t="s">
        <v>104</v>
      </c>
      <c r="B334" s="117"/>
      <c r="C334" s="11"/>
      <c r="D334" s="11"/>
      <c r="E334" s="11"/>
      <c r="F334" s="11"/>
      <c r="G334" s="21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  <c r="IL334" s="3"/>
      <c r="IM334" s="3"/>
      <c r="IN334" s="3"/>
      <c r="IO334" s="3"/>
      <c r="IP334" s="3"/>
      <c r="IQ334" s="3"/>
      <c r="IR334" s="3"/>
      <c r="IS334" s="3"/>
      <c r="IT334" s="3"/>
      <c r="IU334" s="3"/>
    </row>
    <row r="335" spans="1:255">
      <c r="A335" s="11" t="s">
        <v>44</v>
      </c>
      <c r="B335" s="127">
        <v>100</v>
      </c>
      <c r="C335" s="24">
        <v>0</v>
      </c>
      <c r="D335" s="24">
        <v>1250</v>
      </c>
      <c r="E335" s="24">
        <v>2000</v>
      </c>
      <c r="F335" s="24">
        <v>-750</v>
      </c>
      <c r="G335" s="22">
        <v>-0.375</v>
      </c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  <c r="IL335" s="3"/>
      <c r="IM335" s="3"/>
      <c r="IN335" s="3"/>
      <c r="IO335" s="3"/>
      <c r="IP335" s="3"/>
      <c r="IQ335" s="3"/>
      <c r="IR335" s="3"/>
      <c r="IS335" s="3"/>
      <c r="IT335" s="3"/>
      <c r="IU335" s="3"/>
    </row>
    <row r="336" spans="1:255">
      <c r="A336" s="11" t="s">
        <v>105</v>
      </c>
      <c r="B336" s="50">
        <v>100</v>
      </c>
      <c r="C336" s="20">
        <v>0</v>
      </c>
      <c r="D336" s="20">
        <v>1250</v>
      </c>
      <c r="E336" s="20">
        <v>2000</v>
      </c>
      <c r="F336" s="32">
        <v>-750</v>
      </c>
      <c r="G336" s="21">
        <v>-0.375</v>
      </c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  <c r="IL336" s="3"/>
      <c r="IM336" s="3"/>
      <c r="IN336" s="3"/>
      <c r="IO336" s="3"/>
      <c r="IP336" s="3"/>
      <c r="IQ336" s="3"/>
      <c r="IR336" s="3"/>
      <c r="IS336" s="3"/>
      <c r="IT336" s="3"/>
      <c r="IU336" s="3"/>
    </row>
    <row r="337" spans="1:255">
      <c r="A337" s="11"/>
      <c r="B337" s="117"/>
      <c r="C337" s="11"/>
      <c r="D337" s="11"/>
      <c r="E337" s="11"/>
      <c r="F337" s="11"/>
      <c r="G337" s="21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  <c r="IL337" s="3"/>
      <c r="IM337" s="3"/>
      <c r="IN337" s="3"/>
      <c r="IO337" s="3"/>
      <c r="IP337" s="3"/>
      <c r="IQ337" s="3"/>
      <c r="IR337" s="3"/>
      <c r="IS337" s="3"/>
      <c r="IT337" s="3"/>
      <c r="IU337" s="3"/>
    </row>
    <row r="338" spans="1:255" ht="15.75">
      <c r="A338" s="113" t="s">
        <v>106</v>
      </c>
      <c r="B338" s="117"/>
      <c r="C338" s="11"/>
      <c r="D338" s="11"/>
      <c r="E338" s="11"/>
      <c r="F338" s="11"/>
      <c r="G338" s="21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  <c r="IL338" s="3"/>
      <c r="IM338" s="3"/>
      <c r="IN338" s="3"/>
      <c r="IO338" s="3"/>
      <c r="IP338" s="3"/>
      <c r="IQ338" s="3"/>
      <c r="IR338" s="3"/>
      <c r="IS338" s="3"/>
      <c r="IT338" s="3"/>
      <c r="IU338" s="3"/>
    </row>
    <row r="339" spans="1:255">
      <c r="A339" s="11" t="s">
        <v>44</v>
      </c>
      <c r="B339" s="127">
        <v>61823.42</v>
      </c>
      <c r="C339" s="24">
        <v>69966.38</v>
      </c>
      <c r="D339" s="24">
        <v>139487.52000000002</v>
      </c>
      <c r="E339" s="24">
        <v>162208.66999999998</v>
      </c>
      <c r="F339" s="24">
        <v>-22721.149999999965</v>
      </c>
      <c r="G339" s="22">
        <v>-0.1401</v>
      </c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  <c r="IL339" s="3"/>
      <c r="IM339" s="3"/>
      <c r="IN339" s="3"/>
      <c r="IO339" s="3"/>
      <c r="IP339" s="3"/>
      <c r="IQ339" s="3"/>
      <c r="IR339" s="3"/>
      <c r="IS339" s="3"/>
      <c r="IT339" s="3"/>
      <c r="IU339" s="3"/>
    </row>
    <row r="340" spans="1:255">
      <c r="A340" s="11" t="s">
        <v>107</v>
      </c>
      <c r="B340" s="50">
        <v>61823.42</v>
      </c>
      <c r="C340" s="20">
        <v>69966.38</v>
      </c>
      <c r="D340" s="20">
        <v>139487.52000000002</v>
      </c>
      <c r="E340" s="20">
        <v>162208.66999999998</v>
      </c>
      <c r="F340" s="32">
        <v>-22721.149999999965</v>
      </c>
      <c r="G340" s="21">
        <v>-0.1401</v>
      </c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  <c r="IL340" s="3"/>
      <c r="IM340" s="3"/>
      <c r="IN340" s="3"/>
      <c r="IO340" s="3"/>
      <c r="IP340" s="3"/>
      <c r="IQ340" s="3"/>
      <c r="IR340" s="3"/>
      <c r="IS340" s="3"/>
      <c r="IT340" s="3"/>
      <c r="IU340" s="3"/>
    </row>
    <row r="341" spans="1:255">
      <c r="A341" s="11"/>
      <c r="B341" s="50"/>
      <c r="C341" s="20"/>
      <c r="D341" s="20"/>
      <c r="E341" s="20"/>
      <c r="F341" s="20"/>
      <c r="G341" s="21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  <c r="IN341" s="3"/>
      <c r="IO341" s="3"/>
      <c r="IP341" s="3"/>
      <c r="IQ341" s="3"/>
      <c r="IR341" s="3"/>
      <c r="IS341" s="3"/>
      <c r="IT341" s="3"/>
      <c r="IU341" s="3"/>
    </row>
    <row r="342" spans="1:255" ht="15.75">
      <c r="A342" s="113" t="s">
        <v>108</v>
      </c>
      <c r="B342" s="50"/>
      <c r="C342" s="20"/>
      <c r="D342" s="20"/>
      <c r="E342" s="20"/>
      <c r="F342" s="20"/>
      <c r="G342" s="21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  <c r="IN342" s="3"/>
      <c r="IO342" s="3"/>
      <c r="IP342" s="3"/>
      <c r="IQ342" s="3"/>
      <c r="IR342" s="3"/>
      <c r="IS342" s="3"/>
      <c r="IT342" s="3"/>
      <c r="IU342" s="3"/>
    </row>
    <row r="343" spans="1:255">
      <c r="A343" s="11" t="s">
        <v>44</v>
      </c>
      <c r="B343" s="127">
        <v>0</v>
      </c>
      <c r="C343" s="24">
        <v>0</v>
      </c>
      <c r="D343" s="24">
        <v>0</v>
      </c>
      <c r="E343" s="24">
        <v>0</v>
      </c>
      <c r="F343" s="24">
        <v>0</v>
      </c>
      <c r="G343" s="22">
        <v>0</v>
      </c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  <c r="IL343" s="3"/>
      <c r="IM343" s="3"/>
      <c r="IN343" s="3"/>
      <c r="IO343" s="3"/>
      <c r="IP343" s="3"/>
      <c r="IQ343" s="3"/>
      <c r="IR343" s="3"/>
      <c r="IS343" s="3"/>
      <c r="IT343" s="3"/>
      <c r="IU343" s="3"/>
    </row>
    <row r="344" spans="1:255">
      <c r="A344" s="11" t="s">
        <v>109</v>
      </c>
      <c r="B344" s="50">
        <v>0</v>
      </c>
      <c r="C344" s="20">
        <v>0</v>
      </c>
      <c r="D344" s="20">
        <v>0</v>
      </c>
      <c r="E344" s="20">
        <v>0</v>
      </c>
      <c r="F344" s="32">
        <v>0</v>
      </c>
      <c r="G344" s="21">
        <v>0</v>
      </c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  <c r="IL344" s="3"/>
      <c r="IM344" s="3"/>
      <c r="IN344" s="3"/>
      <c r="IO344" s="3"/>
      <c r="IP344" s="3"/>
      <c r="IQ344" s="3"/>
      <c r="IR344" s="3"/>
      <c r="IS344" s="3"/>
      <c r="IT344" s="3"/>
      <c r="IU344" s="3"/>
    </row>
    <row r="345" spans="1:255">
      <c r="A345" s="11"/>
      <c r="B345" s="117"/>
      <c r="C345" s="11"/>
      <c r="D345" s="11"/>
      <c r="E345" s="11"/>
      <c r="F345" s="11"/>
      <c r="G345" s="21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  <c r="IL345" s="3"/>
      <c r="IM345" s="3"/>
      <c r="IN345" s="3"/>
      <c r="IO345" s="3"/>
      <c r="IP345" s="3"/>
      <c r="IQ345" s="3"/>
      <c r="IR345" s="3"/>
      <c r="IS345" s="3"/>
      <c r="IT345" s="3"/>
      <c r="IU345" s="3"/>
    </row>
    <row r="346" spans="1:255" ht="15.75">
      <c r="A346" s="113" t="s">
        <v>234</v>
      </c>
      <c r="B346" s="117"/>
      <c r="C346" s="11"/>
      <c r="D346" s="11"/>
      <c r="E346" s="11"/>
      <c r="F346" s="11"/>
      <c r="G346" s="21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  <c r="IL346" s="3"/>
      <c r="IM346" s="3"/>
      <c r="IN346" s="3"/>
      <c r="IO346" s="3"/>
      <c r="IP346" s="3"/>
      <c r="IQ346" s="3"/>
      <c r="IR346" s="3"/>
      <c r="IS346" s="3"/>
      <c r="IT346" s="3"/>
      <c r="IU346" s="3"/>
    </row>
    <row r="347" spans="1:255">
      <c r="A347" s="11" t="s">
        <v>44</v>
      </c>
      <c r="B347" s="127">
        <v>22.439999999999998</v>
      </c>
      <c r="C347" s="24">
        <v>185.81</v>
      </c>
      <c r="D347" s="24">
        <v>98.13</v>
      </c>
      <c r="E347" s="24">
        <v>195.7</v>
      </c>
      <c r="F347" s="24">
        <v>-97.57</v>
      </c>
      <c r="G347" s="22">
        <v>-0.49860000000000004</v>
      </c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  <c r="IL347" s="3"/>
      <c r="IM347" s="3"/>
      <c r="IN347" s="3"/>
      <c r="IO347" s="3"/>
      <c r="IP347" s="3"/>
      <c r="IQ347" s="3"/>
      <c r="IR347" s="3"/>
      <c r="IS347" s="3"/>
      <c r="IT347" s="3"/>
      <c r="IU347" s="3"/>
    </row>
    <row r="348" spans="1:255">
      <c r="A348" s="11" t="s">
        <v>235</v>
      </c>
      <c r="B348" s="50">
        <v>22.439999999999998</v>
      </c>
      <c r="C348" s="20">
        <v>185.81</v>
      </c>
      <c r="D348" s="20">
        <v>98.13</v>
      </c>
      <c r="E348" s="20">
        <v>195.7</v>
      </c>
      <c r="F348" s="32">
        <v>-97.57</v>
      </c>
      <c r="G348" s="21">
        <v>-0.49860000000000004</v>
      </c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  <c r="IN348" s="3"/>
      <c r="IO348" s="3"/>
      <c r="IP348" s="3"/>
      <c r="IQ348" s="3"/>
      <c r="IR348" s="3"/>
      <c r="IS348" s="3"/>
      <c r="IT348" s="3"/>
      <c r="IU348" s="3"/>
    </row>
    <row r="349" spans="1:255">
      <c r="A349" s="11"/>
      <c r="B349" s="117"/>
      <c r="C349" s="11"/>
      <c r="D349" s="11"/>
      <c r="E349" s="11"/>
      <c r="F349" s="11"/>
      <c r="G349" s="21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  <c r="IL349" s="3"/>
      <c r="IM349" s="3"/>
      <c r="IN349" s="3"/>
      <c r="IO349" s="3"/>
      <c r="IP349" s="3"/>
      <c r="IQ349" s="3"/>
      <c r="IR349" s="3"/>
      <c r="IS349" s="3"/>
      <c r="IT349" s="3"/>
      <c r="IU349" s="3"/>
    </row>
    <row r="350" spans="1:255" ht="15.75">
      <c r="A350" s="113" t="s">
        <v>110</v>
      </c>
      <c r="B350" s="117"/>
      <c r="C350" s="11"/>
      <c r="D350" s="11"/>
      <c r="E350" s="11"/>
      <c r="F350" s="11"/>
      <c r="G350" s="21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  <c r="IL350" s="3"/>
      <c r="IM350" s="3"/>
      <c r="IN350" s="3"/>
      <c r="IO350" s="3"/>
      <c r="IP350" s="3"/>
      <c r="IQ350" s="3"/>
      <c r="IR350" s="3"/>
      <c r="IS350" s="3"/>
      <c r="IT350" s="3"/>
      <c r="IU350" s="3"/>
    </row>
    <row r="351" spans="1:255">
      <c r="A351" s="11" t="s">
        <v>44</v>
      </c>
      <c r="B351" s="129">
        <v>246199.32</v>
      </c>
      <c r="C351" s="33">
        <v>214498.24</v>
      </c>
      <c r="D351" s="33">
        <v>492398.64</v>
      </c>
      <c r="E351" s="33">
        <v>428996.48</v>
      </c>
      <c r="F351" s="33">
        <v>63402.160000000033</v>
      </c>
      <c r="G351" s="34">
        <v>0.14779999999999993</v>
      </c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  <c r="IL351" s="3"/>
      <c r="IM351" s="3"/>
      <c r="IN351" s="3"/>
      <c r="IO351" s="3"/>
      <c r="IP351" s="3"/>
      <c r="IQ351" s="3"/>
      <c r="IR351" s="3"/>
      <c r="IS351" s="3"/>
      <c r="IT351" s="3"/>
      <c r="IU351" s="3"/>
    </row>
    <row r="352" spans="1:255">
      <c r="A352" s="11" t="s">
        <v>141</v>
      </c>
      <c r="B352" s="121">
        <v>0</v>
      </c>
      <c r="C352" s="45">
        <v>0</v>
      </c>
      <c r="D352" s="44">
        <v>0</v>
      </c>
      <c r="E352" s="44">
        <v>0</v>
      </c>
      <c r="F352" s="44">
        <v>0</v>
      </c>
      <c r="G352" s="21">
        <v>0</v>
      </c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  <c r="IL352" s="3"/>
      <c r="IM352" s="3"/>
      <c r="IN352" s="3"/>
      <c r="IO352" s="3"/>
      <c r="IP352" s="3"/>
      <c r="IQ352" s="3"/>
      <c r="IR352" s="3"/>
      <c r="IS352" s="3"/>
      <c r="IT352" s="3"/>
      <c r="IU352" s="3"/>
    </row>
    <row r="353" spans="1:255">
      <c r="A353" s="11" t="s">
        <v>142</v>
      </c>
      <c r="B353" s="121">
        <v>0</v>
      </c>
      <c r="C353" s="45">
        <v>0</v>
      </c>
      <c r="D353" s="44">
        <v>0</v>
      </c>
      <c r="E353" s="44">
        <v>0</v>
      </c>
      <c r="F353" s="44">
        <v>0</v>
      </c>
      <c r="G353" s="21">
        <v>0</v>
      </c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  <c r="IL353" s="3"/>
      <c r="IM353" s="3"/>
      <c r="IN353" s="3"/>
      <c r="IO353" s="3"/>
      <c r="IP353" s="3"/>
      <c r="IQ353" s="3"/>
      <c r="IR353" s="3"/>
      <c r="IS353" s="3"/>
      <c r="IT353" s="3"/>
      <c r="IU353" s="3"/>
    </row>
    <row r="354" spans="1:255">
      <c r="A354" s="11" t="s">
        <v>143</v>
      </c>
      <c r="B354" s="130">
        <v>0</v>
      </c>
      <c r="C354" s="47">
        <v>0</v>
      </c>
      <c r="D354" s="41">
        <v>0</v>
      </c>
      <c r="E354" s="41">
        <v>0</v>
      </c>
      <c r="F354" s="41">
        <v>0</v>
      </c>
      <c r="G354" s="22">
        <v>0</v>
      </c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  <c r="IL354" s="3"/>
      <c r="IM354" s="3"/>
      <c r="IN354" s="3"/>
      <c r="IO354" s="3"/>
      <c r="IP354" s="3"/>
      <c r="IQ354" s="3"/>
      <c r="IR354" s="3"/>
      <c r="IS354" s="3"/>
      <c r="IT354" s="3"/>
      <c r="IU354" s="3"/>
    </row>
    <row r="355" spans="1:255">
      <c r="A355" s="11" t="s">
        <v>111</v>
      </c>
      <c r="B355" s="50">
        <v>246199.32</v>
      </c>
      <c r="C355" s="20">
        <v>214498.24</v>
      </c>
      <c r="D355" s="20">
        <v>492398.64</v>
      </c>
      <c r="E355" s="20">
        <v>428996.48</v>
      </c>
      <c r="F355" s="32">
        <v>63402.160000000033</v>
      </c>
      <c r="G355" s="21">
        <v>0.14779999999999993</v>
      </c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  <c r="IL355" s="3"/>
      <c r="IM355" s="3"/>
      <c r="IN355" s="3"/>
      <c r="IO355" s="3"/>
      <c r="IP355" s="3"/>
      <c r="IQ355" s="3"/>
      <c r="IR355" s="3"/>
      <c r="IS355" s="3"/>
      <c r="IT355" s="3"/>
      <c r="IU355" s="3"/>
    </row>
    <row r="356" spans="1:255">
      <c r="A356" s="11"/>
      <c r="B356" s="50"/>
      <c r="C356" s="20"/>
      <c r="D356" s="20"/>
      <c r="E356" s="20"/>
      <c r="F356" s="20"/>
      <c r="G356" s="21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  <c r="IN356" s="3"/>
      <c r="IO356" s="3"/>
      <c r="IP356" s="3"/>
      <c r="IQ356" s="3"/>
      <c r="IR356" s="3"/>
      <c r="IS356" s="3"/>
      <c r="IT356" s="3"/>
      <c r="IU356" s="3"/>
    </row>
    <row r="357" spans="1:255" ht="15.75">
      <c r="A357" s="113" t="s">
        <v>213</v>
      </c>
      <c r="B357" s="117"/>
      <c r="C357" s="11"/>
      <c r="D357" s="31"/>
      <c r="E357" s="31"/>
      <c r="F357" s="11"/>
      <c r="G357" s="21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  <c r="IL357" s="3"/>
      <c r="IM357" s="3"/>
      <c r="IN357" s="3"/>
      <c r="IO357" s="3"/>
      <c r="IP357" s="3"/>
      <c r="IQ357" s="3"/>
      <c r="IR357" s="3"/>
      <c r="IS357" s="3"/>
      <c r="IT357" s="3"/>
      <c r="IU357" s="3"/>
    </row>
    <row r="358" spans="1:255">
      <c r="A358" s="31" t="s">
        <v>44</v>
      </c>
      <c r="B358" s="131">
        <v>0</v>
      </c>
      <c r="C358" s="132">
        <v>0</v>
      </c>
      <c r="D358" s="60">
        <v>0</v>
      </c>
      <c r="E358" s="60">
        <v>989.21</v>
      </c>
      <c r="F358" s="60">
        <v>-989.21</v>
      </c>
      <c r="G358" s="61">
        <v>-1</v>
      </c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  <c r="IL358" s="3"/>
      <c r="IM358" s="3"/>
      <c r="IN358" s="3"/>
      <c r="IO358" s="3"/>
      <c r="IP358" s="3"/>
      <c r="IQ358" s="3"/>
      <c r="IR358" s="3"/>
      <c r="IS358" s="3"/>
      <c r="IT358" s="3"/>
      <c r="IU358" s="3"/>
    </row>
    <row r="359" spans="1:255">
      <c r="A359" s="11" t="s">
        <v>251</v>
      </c>
      <c r="B359" s="50">
        <v>0</v>
      </c>
      <c r="C359" s="20">
        <v>0</v>
      </c>
      <c r="D359" s="20">
        <v>0</v>
      </c>
      <c r="E359" s="20">
        <v>989.21</v>
      </c>
      <c r="F359" s="33">
        <v>-989.21</v>
      </c>
      <c r="G359" s="21">
        <v>-1</v>
      </c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  <c r="IL359" s="3"/>
      <c r="IM359" s="3"/>
      <c r="IN359" s="3"/>
      <c r="IO359" s="3"/>
      <c r="IP359" s="3"/>
      <c r="IQ359" s="3"/>
      <c r="IR359" s="3"/>
      <c r="IS359" s="3"/>
      <c r="IT359" s="3"/>
      <c r="IU359" s="3"/>
    </row>
    <row r="360" spans="1:255">
      <c r="A360" s="11"/>
      <c r="B360" s="117"/>
      <c r="C360" s="11"/>
      <c r="D360" s="11"/>
      <c r="E360" s="11"/>
      <c r="F360" s="11"/>
      <c r="G360" s="21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  <c r="IH360" s="3"/>
      <c r="II360" s="3"/>
      <c r="IJ360" s="3"/>
      <c r="IK360" s="3"/>
      <c r="IL360" s="3"/>
      <c r="IM360" s="3"/>
      <c r="IN360" s="3"/>
      <c r="IO360" s="3"/>
      <c r="IP360" s="3"/>
      <c r="IQ360" s="3"/>
      <c r="IR360" s="3"/>
      <c r="IS360" s="3"/>
      <c r="IT360" s="3"/>
      <c r="IU360" s="3"/>
    </row>
    <row r="361" spans="1:255" ht="15.75">
      <c r="A361" s="113" t="s">
        <v>292</v>
      </c>
      <c r="B361" s="117"/>
      <c r="C361" s="11"/>
      <c r="D361" s="33"/>
      <c r="E361" s="33"/>
      <c r="F361" s="33"/>
      <c r="G361" s="21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  <c r="IF361" s="3"/>
      <c r="IG361" s="3"/>
      <c r="IH361" s="3"/>
      <c r="II361" s="3"/>
      <c r="IJ361" s="3"/>
      <c r="IK361" s="3"/>
      <c r="IL361" s="3"/>
      <c r="IM361" s="3"/>
      <c r="IN361" s="3"/>
      <c r="IO361" s="3"/>
      <c r="IP361" s="3"/>
      <c r="IQ361" s="3"/>
      <c r="IR361" s="3"/>
      <c r="IS361" s="3"/>
      <c r="IT361" s="3"/>
      <c r="IU361" s="3"/>
    </row>
    <row r="362" spans="1:255">
      <c r="A362" s="133" t="s">
        <v>293</v>
      </c>
      <c r="B362" s="129">
        <v>382494.17</v>
      </c>
      <c r="C362" s="33">
        <v>362848.67</v>
      </c>
      <c r="D362" s="33">
        <v>746896.74</v>
      </c>
      <c r="E362" s="33">
        <v>700511.33</v>
      </c>
      <c r="F362" s="33">
        <v>46385.410000000033</v>
      </c>
      <c r="G362" s="21">
        <v>6.6200000000000037E-2</v>
      </c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  <c r="IH362" s="3"/>
      <c r="II362" s="3"/>
      <c r="IJ362" s="3"/>
      <c r="IK362" s="3"/>
      <c r="IL362" s="3"/>
      <c r="IM362" s="3"/>
      <c r="IN362" s="3"/>
      <c r="IO362" s="3"/>
      <c r="IP362" s="3"/>
      <c r="IQ362" s="3"/>
      <c r="IR362" s="3"/>
      <c r="IS362" s="3"/>
      <c r="IT362" s="3"/>
      <c r="IU362" s="3"/>
    </row>
    <row r="363" spans="1:255">
      <c r="A363" s="133" t="s">
        <v>294</v>
      </c>
      <c r="B363" s="130">
        <v>7806.01</v>
      </c>
      <c r="C363" s="47">
        <v>7405.08</v>
      </c>
      <c r="D363" s="41">
        <v>15242.8</v>
      </c>
      <c r="E363" s="41">
        <v>14296.16</v>
      </c>
      <c r="F363" s="41">
        <v>946.63999999999942</v>
      </c>
      <c r="G363" s="22">
        <v>6.6200000000000037E-2</v>
      </c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  <c r="IC363" s="3"/>
      <c r="ID363" s="3"/>
      <c r="IE363" s="3"/>
      <c r="IF363" s="3"/>
      <c r="IG363" s="3"/>
      <c r="IH363" s="3"/>
      <c r="II363" s="3"/>
      <c r="IJ363" s="3"/>
      <c r="IK363" s="3"/>
      <c r="IL363" s="3"/>
      <c r="IM363" s="3"/>
      <c r="IN363" s="3"/>
      <c r="IO363" s="3"/>
      <c r="IP363" s="3"/>
      <c r="IQ363" s="3"/>
      <c r="IR363" s="3"/>
      <c r="IS363" s="3"/>
      <c r="IT363" s="3"/>
      <c r="IU363" s="3"/>
    </row>
    <row r="364" spans="1:255">
      <c r="A364" s="11" t="s">
        <v>295</v>
      </c>
      <c r="B364" s="50">
        <v>390300.18</v>
      </c>
      <c r="C364" s="20">
        <v>370253.75</v>
      </c>
      <c r="D364" s="20">
        <v>762139.54</v>
      </c>
      <c r="E364" s="20">
        <v>714807.49</v>
      </c>
      <c r="F364" s="20">
        <v>47332.050000000032</v>
      </c>
      <c r="G364" s="21">
        <v>6.6200000000000037E-2</v>
      </c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  <c r="IC364" s="3"/>
      <c r="ID364" s="3"/>
      <c r="IE364" s="3"/>
      <c r="IF364" s="3"/>
      <c r="IG364" s="3"/>
      <c r="IH364" s="3"/>
      <c r="II364" s="3"/>
      <c r="IJ364" s="3"/>
      <c r="IK364" s="3"/>
      <c r="IL364" s="3"/>
      <c r="IM364" s="3"/>
      <c r="IN364" s="3"/>
      <c r="IO364" s="3"/>
      <c r="IP364" s="3"/>
      <c r="IQ364" s="3"/>
      <c r="IR364" s="3"/>
      <c r="IS364" s="3"/>
      <c r="IT364" s="3"/>
      <c r="IU364" s="3"/>
    </row>
    <row r="365" spans="1:255">
      <c r="A365" s="11"/>
      <c r="B365" s="117"/>
      <c r="C365" s="11"/>
      <c r="D365" s="11"/>
      <c r="E365" s="11"/>
      <c r="F365" s="11"/>
      <c r="G365" s="21" t="s">
        <v>0</v>
      </c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  <c r="IB365" s="3"/>
      <c r="IC365" s="3"/>
      <c r="ID365" s="3"/>
      <c r="IE365" s="3"/>
      <c r="IF365" s="3"/>
      <c r="IG365" s="3"/>
      <c r="IH365" s="3"/>
      <c r="II365" s="3"/>
      <c r="IJ365" s="3"/>
      <c r="IK365" s="3"/>
      <c r="IL365" s="3"/>
      <c r="IM365" s="3"/>
      <c r="IN365" s="3"/>
      <c r="IO365" s="3"/>
      <c r="IP365" s="3"/>
      <c r="IQ365" s="3"/>
      <c r="IR365" s="3"/>
      <c r="IS365" s="3"/>
      <c r="IT365" s="3"/>
      <c r="IU365" s="3"/>
    </row>
    <row r="366" spans="1:255">
      <c r="A366" s="11" t="s">
        <v>40</v>
      </c>
      <c r="B366" s="117"/>
      <c r="C366" s="11"/>
      <c r="D366" s="11"/>
      <c r="E366" s="11"/>
      <c r="F366" s="11"/>
      <c r="G366" s="21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  <c r="IA366" s="3"/>
      <c r="IB366" s="3"/>
      <c r="IC366" s="3"/>
      <c r="ID366" s="3"/>
      <c r="IE366" s="3"/>
      <c r="IF366" s="3"/>
      <c r="IG366" s="3"/>
      <c r="IH366" s="3"/>
      <c r="II366" s="3"/>
      <c r="IJ366" s="3"/>
      <c r="IK366" s="3"/>
      <c r="IL366" s="3"/>
      <c r="IM366" s="3"/>
      <c r="IN366" s="3"/>
      <c r="IO366" s="3"/>
      <c r="IP366" s="3"/>
      <c r="IQ366" s="3"/>
      <c r="IR366" s="3"/>
      <c r="IS366" s="3"/>
      <c r="IT366" s="3"/>
      <c r="IU366" s="3"/>
    </row>
    <row r="367" spans="1:255">
      <c r="A367" s="11" t="s">
        <v>286</v>
      </c>
      <c r="B367" s="117"/>
      <c r="C367" s="11"/>
      <c r="D367" s="11"/>
      <c r="E367" s="11"/>
      <c r="F367" s="11"/>
      <c r="G367" s="21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  <c r="IA367" s="3"/>
      <c r="IB367" s="3"/>
      <c r="IC367" s="3"/>
      <c r="ID367" s="3"/>
      <c r="IE367" s="3"/>
      <c r="IF367" s="3"/>
      <c r="IG367" s="3"/>
      <c r="IH367" s="3"/>
      <c r="II367" s="3"/>
      <c r="IJ367" s="3"/>
      <c r="IK367" s="3"/>
      <c r="IL367" s="3"/>
      <c r="IM367" s="3"/>
      <c r="IN367" s="3"/>
      <c r="IO367" s="3"/>
      <c r="IP367" s="3"/>
      <c r="IQ367" s="3"/>
      <c r="IR367" s="3"/>
      <c r="IS367" s="3"/>
      <c r="IT367" s="3"/>
      <c r="IU367" s="3"/>
    </row>
    <row r="368" spans="1:255">
      <c r="A368" s="11"/>
      <c r="B368" s="117"/>
      <c r="C368" s="11"/>
      <c r="D368" s="11"/>
      <c r="E368" s="11"/>
      <c r="F368" s="11"/>
      <c r="G368" s="21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  <c r="IA368" s="3"/>
      <c r="IB368" s="3"/>
      <c r="IC368" s="3"/>
      <c r="ID368" s="3"/>
      <c r="IE368" s="3"/>
      <c r="IF368" s="3"/>
      <c r="IG368" s="3"/>
      <c r="IH368" s="3"/>
      <c r="II368" s="3"/>
      <c r="IJ368" s="3"/>
      <c r="IK368" s="3"/>
      <c r="IL368" s="3"/>
      <c r="IM368" s="3"/>
      <c r="IN368" s="3"/>
      <c r="IO368" s="3"/>
      <c r="IP368" s="3"/>
      <c r="IQ368" s="3"/>
      <c r="IR368" s="3"/>
      <c r="IS368" s="3"/>
      <c r="IT368" s="3"/>
      <c r="IU368" s="3"/>
    </row>
    <row r="369" spans="1:255">
      <c r="A369" s="114" t="s">
        <v>338</v>
      </c>
      <c r="B369" s="117"/>
      <c r="C369" s="11"/>
      <c r="D369" s="11"/>
      <c r="E369" s="11"/>
      <c r="F369" s="11"/>
      <c r="G369" s="21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  <c r="IA369" s="3"/>
      <c r="IB369" s="3"/>
      <c r="IC369" s="3"/>
      <c r="ID369" s="3"/>
      <c r="IE369" s="3"/>
      <c r="IF369" s="3"/>
      <c r="IG369" s="3"/>
      <c r="IH369" s="3"/>
      <c r="II369" s="3"/>
      <c r="IJ369" s="3"/>
      <c r="IK369" s="3"/>
      <c r="IL369" s="3"/>
      <c r="IM369" s="3"/>
      <c r="IN369" s="3"/>
      <c r="IO369" s="3"/>
      <c r="IP369" s="3"/>
      <c r="IQ369" s="3"/>
      <c r="IR369" s="3"/>
      <c r="IS369" s="3"/>
      <c r="IT369" s="3"/>
      <c r="IU369" s="3"/>
    </row>
    <row r="370" spans="1:255">
      <c r="A370" s="114" t="s">
        <v>328</v>
      </c>
      <c r="B370" s="117"/>
      <c r="C370" s="11"/>
      <c r="D370" s="11"/>
      <c r="E370" s="11"/>
      <c r="F370" s="11"/>
      <c r="G370" s="21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  <c r="IA370" s="3"/>
      <c r="IB370" s="3"/>
      <c r="IC370" s="3"/>
      <c r="ID370" s="3"/>
      <c r="IE370" s="3"/>
      <c r="IF370" s="3"/>
      <c r="IG370" s="3"/>
      <c r="IH370" s="3"/>
      <c r="II370" s="3"/>
      <c r="IJ370" s="3"/>
      <c r="IK370" s="3"/>
      <c r="IL370" s="3"/>
      <c r="IM370" s="3"/>
      <c r="IN370" s="3"/>
      <c r="IO370" s="3"/>
      <c r="IP370" s="3"/>
      <c r="IQ370" s="3"/>
      <c r="IR370" s="3"/>
      <c r="IS370" s="3"/>
      <c r="IT370" s="3"/>
      <c r="IU370" s="3"/>
    </row>
    <row r="371" spans="1:255">
      <c r="A371" s="7"/>
      <c r="B371" s="134"/>
      <c r="C371" s="7"/>
      <c r="D371" s="7" t="s">
        <v>339</v>
      </c>
      <c r="E371" s="7" t="s">
        <v>329</v>
      </c>
      <c r="F371" s="7" t="s">
        <v>41</v>
      </c>
      <c r="G371" s="7" t="s">
        <v>41</v>
      </c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  <c r="IA371" s="3"/>
      <c r="IB371" s="3"/>
      <c r="IC371" s="3"/>
      <c r="ID371" s="3"/>
      <c r="IE371" s="3"/>
      <c r="IF371" s="3"/>
      <c r="IG371" s="3"/>
      <c r="IH371" s="3"/>
      <c r="II371" s="3"/>
      <c r="IJ371" s="3"/>
      <c r="IK371" s="3"/>
      <c r="IL371" s="3"/>
      <c r="IM371" s="3"/>
      <c r="IN371" s="3"/>
      <c r="IO371" s="3"/>
      <c r="IP371" s="3"/>
      <c r="IQ371" s="3"/>
      <c r="IR371" s="3"/>
      <c r="IS371" s="3"/>
      <c r="IT371" s="3"/>
      <c r="IU371" s="3"/>
    </row>
    <row r="372" spans="1:255">
      <c r="A372" s="7"/>
      <c r="B372" s="122" t="s">
        <v>306</v>
      </c>
      <c r="C372" s="7" t="s">
        <v>343</v>
      </c>
      <c r="D372" s="7" t="s">
        <v>42</v>
      </c>
      <c r="E372" s="7" t="s">
        <v>42</v>
      </c>
      <c r="F372" s="7" t="s">
        <v>43</v>
      </c>
      <c r="G372" s="7" t="s">
        <v>43</v>
      </c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  <c r="IA372" s="3"/>
      <c r="IB372" s="3"/>
      <c r="IC372" s="3"/>
      <c r="ID372" s="3"/>
      <c r="IE372" s="3"/>
      <c r="IF372" s="3"/>
      <c r="IG372" s="3"/>
      <c r="IH372" s="3"/>
      <c r="II372" s="3"/>
      <c r="IJ372" s="3"/>
      <c r="IK372" s="3"/>
      <c r="IL372" s="3"/>
      <c r="IM372" s="3"/>
      <c r="IN372" s="3"/>
      <c r="IO372" s="3"/>
      <c r="IP372" s="3"/>
      <c r="IQ372" s="3"/>
      <c r="IR372" s="3"/>
      <c r="IS372" s="3"/>
      <c r="IT372" s="3"/>
      <c r="IU372" s="3"/>
    </row>
    <row r="373" spans="1:255">
      <c r="A373" s="7"/>
      <c r="B373" s="135">
        <v>2012</v>
      </c>
      <c r="C373" s="42">
        <v>2011</v>
      </c>
      <c r="D373" s="48">
        <v>41455</v>
      </c>
      <c r="E373" s="49">
        <v>41090</v>
      </c>
      <c r="F373" s="10" t="s">
        <v>13</v>
      </c>
      <c r="G373" s="10" t="s">
        <v>10</v>
      </c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  <c r="IA373" s="3"/>
      <c r="IB373" s="3"/>
      <c r="IC373" s="3"/>
      <c r="ID373" s="3"/>
      <c r="IE373" s="3"/>
      <c r="IF373" s="3"/>
      <c r="IG373" s="3"/>
      <c r="IH373" s="3"/>
      <c r="II373" s="3"/>
      <c r="IJ373" s="3"/>
      <c r="IK373" s="3"/>
      <c r="IL373" s="3"/>
      <c r="IM373" s="3"/>
      <c r="IN373" s="3"/>
      <c r="IO373" s="3"/>
      <c r="IP373" s="3"/>
      <c r="IQ373" s="3"/>
      <c r="IR373" s="3"/>
      <c r="IS373" s="3"/>
      <c r="IT373" s="3"/>
      <c r="IU373" s="3"/>
    </row>
    <row r="374" spans="1:255">
      <c r="A374" s="11"/>
      <c r="B374" s="117"/>
      <c r="C374" s="11"/>
      <c r="D374" s="26"/>
      <c r="E374" s="26"/>
      <c r="F374" s="11"/>
      <c r="G374" s="11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  <c r="IA374" s="3"/>
      <c r="IB374" s="3"/>
      <c r="IC374" s="3"/>
      <c r="ID374" s="3"/>
      <c r="IE374" s="3"/>
      <c r="IF374" s="3"/>
      <c r="IG374" s="3"/>
      <c r="IH374" s="3"/>
      <c r="II374" s="3"/>
      <c r="IJ374" s="3"/>
      <c r="IK374" s="3"/>
      <c r="IL374" s="3"/>
      <c r="IM374" s="3"/>
      <c r="IN374" s="3"/>
      <c r="IO374" s="3"/>
      <c r="IP374" s="3"/>
      <c r="IQ374" s="3"/>
      <c r="IR374" s="3"/>
      <c r="IS374" s="3"/>
      <c r="IT374" s="3"/>
      <c r="IU374" s="3"/>
    </row>
    <row r="375" spans="1:255">
      <c r="A375" s="11" t="s">
        <v>180</v>
      </c>
      <c r="B375" s="50">
        <v>6537.8</v>
      </c>
      <c r="C375" s="20">
        <v>6808.43</v>
      </c>
      <c r="D375" s="20">
        <v>12605.150000000001</v>
      </c>
      <c r="E375" s="20">
        <v>13426.740000000002</v>
      </c>
      <c r="F375" s="20">
        <v>-821.59000000000015</v>
      </c>
      <c r="G375" s="21">
        <v>-6.1200000000000032E-2</v>
      </c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  <c r="IA375" s="3"/>
      <c r="IB375" s="3"/>
      <c r="IC375" s="3"/>
      <c r="ID375" s="3"/>
      <c r="IE375" s="3"/>
      <c r="IF375" s="3"/>
      <c r="IG375" s="3"/>
      <c r="IH375" s="3"/>
      <c r="II375" s="3"/>
      <c r="IJ375" s="3"/>
      <c r="IK375" s="3"/>
      <c r="IL375" s="3"/>
      <c r="IM375" s="3"/>
      <c r="IN375" s="3"/>
      <c r="IO375" s="3"/>
      <c r="IP375" s="3"/>
      <c r="IQ375" s="3"/>
      <c r="IR375" s="3"/>
      <c r="IS375" s="3"/>
      <c r="IT375" s="3"/>
      <c r="IU375" s="3"/>
    </row>
    <row r="376" spans="1:255">
      <c r="A376" s="11" t="s">
        <v>178</v>
      </c>
      <c r="B376" s="117">
        <v>87402.82</v>
      </c>
      <c r="C376" s="44">
        <v>91755.900000000009</v>
      </c>
      <c r="D376" s="44">
        <v>180312.19</v>
      </c>
      <c r="E376" s="44">
        <v>182263.21000000002</v>
      </c>
      <c r="F376" s="44">
        <v>-1951.0200000000186</v>
      </c>
      <c r="G376" s="21">
        <v>-1.0700000000000043E-2</v>
      </c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  <c r="HT376" s="3"/>
      <c r="HU376" s="3"/>
      <c r="HV376" s="3"/>
      <c r="HW376" s="3"/>
      <c r="HX376" s="3"/>
      <c r="HY376" s="3"/>
      <c r="HZ376" s="3"/>
      <c r="IA376" s="3"/>
      <c r="IB376" s="3"/>
      <c r="IC376" s="3"/>
      <c r="ID376" s="3"/>
      <c r="IE376" s="3"/>
      <c r="IF376" s="3"/>
      <c r="IG376" s="3"/>
      <c r="IH376" s="3"/>
      <c r="II376" s="3"/>
      <c r="IJ376" s="3"/>
      <c r="IK376" s="3"/>
      <c r="IL376" s="3"/>
      <c r="IM376" s="3"/>
      <c r="IN376" s="3"/>
      <c r="IO376" s="3"/>
      <c r="IP376" s="3"/>
      <c r="IQ376" s="3"/>
      <c r="IR376" s="3"/>
      <c r="IS376" s="3"/>
      <c r="IT376" s="3"/>
      <c r="IU376" s="3"/>
    </row>
    <row r="377" spans="1:255">
      <c r="A377" s="11" t="s">
        <v>152</v>
      </c>
      <c r="B377" s="117">
        <v>529.62</v>
      </c>
      <c r="C377" s="44">
        <v>387.03</v>
      </c>
      <c r="D377" s="44">
        <v>1130.05</v>
      </c>
      <c r="E377" s="44">
        <v>965.15</v>
      </c>
      <c r="F377" s="44">
        <v>164.89999999999998</v>
      </c>
      <c r="G377" s="21">
        <v>0.17090000000000005</v>
      </c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3"/>
      <c r="HT377" s="3"/>
      <c r="HU377" s="3"/>
      <c r="HV377" s="3"/>
      <c r="HW377" s="3"/>
      <c r="HX377" s="3"/>
      <c r="HY377" s="3"/>
      <c r="HZ377" s="3"/>
      <c r="IA377" s="3"/>
      <c r="IB377" s="3"/>
      <c r="IC377" s="3"/>
      <c r="ID377" s="3"/>
      <c r="IE377" s="3"/>
      <c r="IF377" s="3"/>
      <c r="IG377" s="3"/>
      <c r="IH377" s="3"/>
      <c r="II377" s="3"/>
      <c r="IJ377" s="3"/>
      <c r="IK377" s="3"/>
      <c r="IL377" s="3"/>
      <c r="IM377" s="3"/>
      <c r="IN377" s="3"/>
      <c r="IO377" s="3"/>
      <c r="IP377" s="3"/>
      <c r="IQ377" s="3"/>
      <c r="IR377" s="3"/>
      <c r="IS377" s="3"/>
      <c r="IT377" s="3"/>
      <c r="IU377" s="3"/>
    </row>
    <row r="378" spans="1:255">
      <c r="A378" s="11" t="s">
        <v>147</v>
      </c>
      <c r="B378" s="117">
        <v>80604.58</v>
      </c>
      <c r="C378" s="44">
        <v>42493.1</v>
      </c>
      <c r="D378" s="44">
        <v>127432.78</v>
      </c>
      <c r="E378" s="44">
        <v>86311.69</v>
      </c>
      <c r="F378" s="44">
        <v>41121.089999999997</v>
      </c>
      <c r="G378" s="21">
        <v>0.47639999999999993</v>
      </c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  <c r="HE378" s="3"/>
      <c r="HF378" s="3"/>
      <c r="HG378" s="3"/>
      <c r="HH378" s="3"/>
      <c r="HI378" s="3"/>
      <c r="HJ378" s="3"/>
      <c r="HK378" s="3"/>
      <c r="HL378" s="3"/>
      <c r="HM378" s="3"/>
      <c r="HN378" s="3"/>
      <c r="HO378" s="3"/>
      <c r="HP378" s="3"/>
      <c r="HQ378" s="3"/>
      <c r="HR378" s="3"/>
      <c r="HS378" s="3"/>
      <c r="HT378" s="3"/>
      <c r="HU378" s="3"/>
      <c r="HV378" s="3"/>
      <c r="HW378" s="3"/>
      <c r="HX378" s="3"/>
      <c r="HY378" s="3"/>
      <c r="HZ378" s="3"/>
      <c r="IA378" s="3"/>
      <c r="IB378" s="3"/>
      <c r="IC378" s="3"/>
      <c r="ID378" s="3"/>
      <c r="IE378" s="3"/>
      <c r="IF378" s="3"/>
      <c r="IG378" s="3"/>
      <c r="IH378" s="3"/>
      <c r="II378" s="3"/>
      <c r="IJ378" s="3"/>
      <c r="IK378" s="3"/>
      <c r="IL378" s="3"/>
      <c r="IM378" s="3"/>
      <c r="IN378" s="3"/>
      <c r="IO378" s="3"/>
      <c r="IP378" s="3"/>
      <c r="IQ378" s="3"/>
      <c r="IR378" s="3"/>
      <c r="IS378" s="3"/>
      <c r="IT378" s="3"/>
      <c r="IU378" s="3"/>
    </row>
    <row r="379" spans="1:255">
      <c r="A379" s="11" t="s">
        <v>190</v>
      </c>
      <c r="B379" s="117">
        <v>57367.74</v>
      </c>
      <c r="C379" s="44">
        <v>56906.02</v>
      </c>
      <c r="D379" s="44">
        <v>116641.18</v>
      </c>
      <c r="E379" s="44">
        <v>113268.89</v>
      </c>
      <c r="F379" s="44">
        <v>3372.2899999999936</v>
      </c>
      <c r="G379" s="21">
        <v>2.9800000000000049E-2</v>
      </c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3"/>
      <c r="GY379" s="3"/>
      <c r="GZ379" s="3"/>
      <c r="HA379" s="3"/>
      <c r="HB379" s="3"/>
      <c r="HC379" s="3"/>
      <c r="HD379" s="3"/>
      <c r="HE379" s="3"/>
      <c r="HF379" s="3"/>
      <c r="HG379" s="3"/>
      <c r="HH379" s="3"/>
      <c r="HI379" s="3"/>
      <c r="HJ379" s="3"/>
      <c r="HK379" s="3"/>
      <c r="HL379" s="3"/>
      <c r="HM379" s="3"/>
      <c r="HN379" s="3"/>
      <c r="HO379" s="3"/>
      <c r="HP379" s="3"/>
      <c r="HQ379" s="3"/>
      <c r="HR379" s="3"/>
      <c r="HS379" s="3"/>
      <c r="HT379" s="3"/>
      <c r="HU379" s="3"/>
      <c r="HV379" s="3"/>
      <c r="HW379" s="3"/>
      <c r="HX379" s="3"/>
      <c r="HY379" s="3"/>
      <c r="HZ379" s="3"/>
      <c r="IA379" s="3"/>
      <c r="IB379" s="3"/>
      <c r="IC379" s="3"/>
      <c r="ID379" s="3"/>
      <c r="IE379" s="3"/>
      <c r="IF379" s="3"/>
      <c r="IG379" s="3"/>
      <c r="IH379" s="3"/>
      <c r="II379" s="3"/>
      <c r="IJ379" s="3"/>
      <c r="IK379" s="3"/>
      <c r="IL379" s="3"/>
      <c r="IM379" s="3"/>
      <c r="IN379" s="3"/>
      <c r="IO379" s="3"/>
      <c r="IP379" s="3"/>
      <c r="IQ379" s="3"/>
      <c r="IR379" s="3"/>
      <c r="IS379" s="3"/>
      <c r="IT379" s="3"/>
      <c r="IU379" s="3"/>
    </row>
    <row r="380" spans="1:255">
      <c r="A380" s="11" t="s">
        <v>185</v>
      </c>
      <c r="B380" s="117">
        <v>12038.51</v>
      </c>
      <c r="C380" s="44">
        <v>10609.8</v>
      </c>
      <c r="D380" s="44">
        <v>24116.71</v>
      </c>
      <c r="E380" s="44">
        <v>18572.52</v>
      </c>
      <c r="F380" s="44">
        <v>5544.1899999999987</v>
      </c>
      <c r="G380" s="21">
        <v>0.29849999999999999</v>
      </c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  <c r="GU380" s="3"/>
      <c r="GV380" s="3"/>
      <c r="GW380" s="3"/>
      <c r="GX380" s="3"/>
      <c r="GY380" s="3"/>
      <c r="GZ380" s="3"/>
      <c r="HA380" s="3"/>
      <c r="HB380" s="3"/>
      <c r="HC380" s="3"/>
      <c r="HD380" s="3"/>
      <c r="HE380" s="3"/>
      <c r="HF380" s="3"/>
      <c r="HG380" s="3"/>
      <c r="HH380" s="3"/>
      <c r="HI380" s="3"/>
      <c r="HJ380" s="3"/>
      <c r="HK380" s="3"/>
      <c r="HL380" s="3"/>
      <c r="HM380" s="3"/>
      <c r="HN380" s="3"/>
      <c r="HO380" s="3"/>
      <c r="HP380" s="3"/>
      <c r="HQ380" s="3"/>
      <c r="HR380" s="3"/>
      <c r="HS380" s="3"/>
      <c r="HT380" s="3"/>
      <c r="HU380" s="3"/>
      <c r="HV380" s="3"/>
      <c r="HW380" s="3"/>
      <c r="HX380" s="3"/>
      <c r="HY380" s="3"/>
      <c r="HZ380" s="3"/>
      <c r="IA380" s="3"/>
      <c r="IB380" s="3"/>
      <c r="IC380" s="3"/>
      <c r="ID380" s="3"/>
      <c r="IE380" s="3"/>
      <c r="IF380" s="3"/>
      <c r="IG380" s="3"/>
      <c r="IH380" s="3"/>
      <c r="II380" s="3"/>
      <c r="IJ380" s="3"/>
      <c r="IK380" s="3"/>
      <c r="IL380" s="3"/>
      <c r="IM380" s="3"/>
      <c r="IN380" s="3"/>
      <c r="IO380" s="3"/>
      <c r="IP380" s="3"/>
      <c r="IQ380" s="3"/>
      <c r="IR380" s="3"/>
      <c r="IS380" s="3"/>
      <c r="IT380" s="3"/>
      <c r="IU380" s="3"/>
    </row>
    <row r="381" spans="1:255">
      <c r="A381" s="11" t="s">
        <v>174</v>
      </c>
      <c r="B381" s="117">
        <v>29832.35</v>
      </c>
      <c r="C381" s="44">
        <v>28806.09</v>
      </c>
      <c r="D381" s="44">
        <v>60065.209999999992</v>
      </c>
      <c r="E381" s="44">
        <v>56337.09</v>
      </c>
      <c r="F381" s="44">
        <v>3728.1199999999953</v>
      </c>
      <c r="G381" s="21">
        <v>6.6200000000000037E-2</v>
      </c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3"/>
      <c r="GY381" s="3"/>
      <c r="GZ381" s="3"/>
      <c r="HA381" s="3"/>
      <c r="HB381" s="3"/>
      <c r="HC381" s="3"/>
      <c r="HD381" s="3"/>
      <c r="HE381" s="3"/>
      <c r="HF381" s="3"/>
      <c r="HG381" s="3"/>
      <c r="HH381" s="3"/>
      <c r="HI381" s="3"/>
      <c r="HJ381" s="3"/>
      <c r="HK381" s="3"/>
      <c r="HL381" s="3"/>
      <c r="HM381" s="3"/>
      <c r="HN381" s="3"/>
      <c r="HO381" s="3"/>
      <c r="HP381" s="3"/>
      <c r="HQ381" s="3"/>
      <c r="HR381" s="3"/>
      <c r="HS381" s="3"/>
      <c r="HT381" s="3"/>
      <c r="HU381" s="3"/>
      <c r="HV381" s="3"/>
      <c r="HW381" s="3"/>
      <c r="HX381" s="3"/>
      <c r="HY381" s="3"/>
      <c r="HZ381" s="3"/>
      <c r="IA381" s="3"/>
      <c r="IB381" s="3"/>
      <c r="IC381" s="3"/>
      <c r="ID381" s="3"/>
      <c r="IE381" s="3"/>
      <c r="IF381" s="3"/>
      <c r="IG381" s="3"/>
      <c r="IH381" s="3"/>
      <c r="II381" s="3"/>
      <c r="IJ381" s="3"/>
      <c r="IK381" s="3"/>
      <c r="IL381" s="3"/>
      <c r="IM381" s="3"/>
      <c r="IN381" s="3"/>
      <c r="IO381" s="3"/>
      <c r="IP381" s="3"/>
      <c r="IQ381" s="3"/>
      <c r="IR381" s="3"/>
      <c r="IS381" s="3"/>
      <c r="IT381" s="3"/>
      <c r="IU381" s="3"/>
    </row>
    <row r="382" spans="1:255">
      <c r="A382" s="23" t="s">
        <v>112</v>
      </c>
      <c r="B382" s="117">
        <v>148666.08000000002</v>
      </c>
      <c r="C382" s="44">
        <v>133526.23000000001</v>
      </c>
      <c r="D382" s="44">
        <v>293483.92000000004</v>
      </c>
      <c r="E382" s="44">
        <v>284544.32000000007</v>
      </c>
      <c r="F382" s="44">
        <v>8939.5999999999767</v>
      </c>
      <c r="G382" s="21">
        <v>3.1400000000000095E-2</v>
      </c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  <c r="FS382" s="3"/>
      <c r="FT382" s="3"/>
      <c r="FU382" s="3"/>
      <c r="FV382" s="3"/>
      <c r="FW382" s="3"/>
      <c r="FX382" s="3"/>
      <c r="FY382" s="3"/>
      <c r="FZ382" s="3"/>
      <c r="GA382" s="3"/>
      <c r="GB382" s="3"/>
      <c r="GC382" s="3"/>
      <c r="GD382" s="3"/>
      <c r="GE382" s="3"/>
      <c r="GF382" s="3"/>
      <c r="GG382" s="3"/>
      <c r="GH382" s="3"/>
      <c r="GI382" s="3"/>
      <c r="GJ382" s="3"/>
      <c r="GK382" s="3"/>
      <c r="GL382" s="3"/>
      <c r="GM382" s="3"/>
      <c r="GN382" s="3"/>
      <c r="GO382" s="3"/>
      <c r="GP382" s="3"/>
      <c r="GQ382" s="3"/>
      <c r="GR382" s="3"/>
      <c r="GS382" s="3"/>
      <c r="GT382" s="3"/>
      <c r="GU382" s="3"/>
      <c r="GV382" s="3"/>
      <c r="GW382" s="3"/>
      <c r="GX382" s="3"/>
      <c r="GY382" s="3"/>
      <c r="GZ382" s="3"/>
      <c r="HA382" s="3"/>
      <c r="HB382" s="3"/>
      <c r="HC382" s="3"/>
      <c r="HD382" s="3"/>
      <c r="HE382" s="3"/>
      <c r="HF382" s="3"/>
      <c r="HG382" s="3"/>
      <c r="HH382" s="3"/>
      <c r="HI382" s="3"/>
      <c r="HJ382" s="3"/>
      <c r="HK382" s="3"/>
      <c r="HL382" s="3"/>
      <c r="HM382" s="3"/>
      <c r="HN382" s="3"/>
      <c r="HO382" s="3"/>
      <c r="HP382" s="3"/>
      <c r="HQ382" s="3"/>
      <c r="HR382" s="3"/>
      <c r="HS382" s="3"/>
      <c r="HT382" s="3"/>
      <c r="HU382" s="3"/>
      <c r="HV382" s="3"/>
      <c r="HW382" s="3"/>
      <c r="HX382" s="3"/>
      <c r="HY382" s="3"/>
      <c r="HZ382" s="3"/>
      <c r="IA382" s="3"/>
      <c r="IB382" s="3"/>
      <c r="IC382" s="3"/>
      <c r="ID382" s="3"/>
      <c r="IE382" s="3"/>
      <c r="IF382" s="3"/>
      <c r="IG382" s="3"/>
      <c r="IH382" s="3"/>
      <c r="II382" s="3"/>
      <c r="IJ382" s="3"/>
      <c r="IK382" s="3"/>
      <c r="IL382" s="3"/>
      <c r="IM382" s="3"/>
      <c r="IN382" s="3"/>
      <c r="IO382" s="3"/>
      <c r="IP382" s="3"/>
      <c r="IQ382" s="3"/>
      <c r="IR382" s="3"/>
      <c r="IS382" s="3"/>
      <c r="IT382" s="3"/>
      <c r="IU382" s="3"/>
    </row>
    <row r="383" spans="1:255">
      <c r="A383" s="11" t="s">
        <v>115</v>
      </c>
      <c r="B383" s="117">
        <v>90688.05</v>
      </c>
      <c r="C383" s="44">
        <v>83375.320000000007</v>
      </c>
      <c r="D383" s="44">
        <v>189081.65</v>
      </c>
      <c r="E383" s="44">
        <v>194851.91000000003</v>
      </c>
      <c r="F383" s="44">
        <v>-5770.2600000000384</v>
      </c>
      <c r="G383" s="21">
        <v>-2.959999999999996E-2</v>
      </c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  <c r="FS383" s="3"/>
      <c r="FT383" s="3"/>
      <c r="FU383" s="3"/>
      <c r="FV383" s="3"/>
      <c r="FW383" s="3"/>
      <c r="FX383" s="3"/>
      <c r="FY383" s="3"/>
      <c r="FZ383" s="3"/>
      <c r="GA383" s="3"/>
      <c r="GB383" s="3"/>
      <c r="GC383" s="3"/>
      <c r="GD383" s="3"/>
      <c r="GE383" s="3"/>
      <c r="GF383" s="3"/>
      <c r="GG383" s="3"/>
      <c r="GH383" s="3"/>
      <c r="GI383" s="3"/>
      <c r="GJ383" s="3"/>
      <c r="GK383" s="3"/>
      <c r="GL383" s="3"/>
      <c r="GM383" s="3"/>
      <c r="GN383" s="3"/>
      <c r="GO383" s="3"/>
      <c r="GP383" s="3"/>
      <c r="GQ383" s="3"/>
      <c r="GR383" s="3"/>
      <c r="GS383" s="3"/>
      <c r="GT383" s="3"/>
      <c r="GU383" s="3"/>
      <c r="GV383" s="3"/>
      <c r="GW383" s="3"/>
      <c r="GX383" s="3"/>
      <c r="GY383" s="3"/>
      <c r="GZ383" s="3"/>
      <c r="HA383" s="3"/>
      <c r="HB383" s="3"/>
      <c r="HC383" s="3"/>
      <c r="HD383" s="3"/>
      <c r="HE383" s="3"/>
      <c r="HF383" s="3"/>
      <c r="HG383" s="3"/>
      <c r="HH383" s="3"/>
      <c r="HI383" s="3"/>
      <c r="HJ383" s="3"/>
      <c r="HK383" s="3"/>
      <c r="HL383" s="3"/>
      <c r="HM383" s="3"/>
      <c r="HN383" s="3"/>
      <c r="HO383" s="3"/>
      <c r="HP383" s="3"/>
      <c r="HQ383" s="3"/>
      <c r="HR383" s="3"/>
      <c r="HS383" s="3"/>
      <c r="HT383" s="3"/>
      <c r="HU383" s="3"/>
      <c r="HV383" s="3"/>
      <c r="HW383" s="3"/>
      <c r="HX383" s="3"/>
      <c r="HY383" s="3"/>
      <c r="HZ383" s="3"/>
      <c r="IA383" s="3"/>
      <c r="IB383" s="3"/>
      <c r="IC383" s="3"/>
      <c r="ID383" s="3"/>
      <c r="IE383" s="3"/>
      <c r="IF383" s="3"/>
      <c r="IG383" s="3"/>
      <c r="IH383" s="3"/>
      <c r="II383" s="3"/>
      <c r="IJ383" s="3"/>
      <c r="IK383" s="3"/>
      <c r="IL383" s="3"/>
      <c r="IM383" s="3"/>
      <c r="IN383" s="3"/>
      <c r="IO383" s="3"/>
      <c r="IP383" s="3"/>
      <c r="IQ383" s="3"/>
      <c r="IR383" s="3"/>
      <c r="IS383" s="3"/>
      <c r="IT383" s="3"/>
      <c r="IU383" s="3"/>
    </row>
    <row r="384" spans="1:255">
      <c r="A384" s="11" t="s">
        <v>117</v>
      </c>
      <c r="B384" s="117">
        <v>563317.33000000007</v>
      </c>
      <c r="C384" s="44">
        <v>521921.51</v>
      </c>
      <c r="D384" s="44">
        <v>1131409.07</v>
      </c>
      <c r="E384" s="44">
        <v>1058533.6000000001</v>
      </c>
      <c r="F384" s="44">
        <v>72875.469999999972</v>
      </c>
      <c r="G384" s="21">
        <v>6.8799999999999972E-2</v>
      </c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  <c r="FQ384" s="3"/>
      <c r="FR384" s="3"/>
      <c r="FS384" s="3"/>
      <c r="FT384" s="3"/>
      <c r="FU384" s="3"/>
      <c r="FV384" s="3"/>
      <c r="FW384" s="3"/>
      <c r="FX384" s="3"/>
      <c r="FY384" s="3"/>
      <c r="FZ384" s="3"/>
      <c r="GA384" s="3"/>
      <c r="GB384" s="3"/>
      <c r="GC384" s="3"/>
      <c r="GD384" s="3"/>
      <c r="GE384" s="3"/>
      <c r="GF384" s="3"/>
      <c r="GG384" s="3"/>
      <c r="GH384" s="3"/>
      <c r="GI384" s="3"/>
      <c r="GJ384" s="3"/>
      <c r="GK384" s="3"/>
      <c r="GL384" s="3"/>
      <c r="GM384" s="3"/>
      <c r="GN384" s="3"/>
      <c r="GO384" s="3"/>
      <c r="GP384" s="3"/>
      <c r="GQ384" s="3"/>
      <c r="GR384" s="3"/>
      <c r="GS384" s="3"/>
      <c r="GT384" s="3"/>
      <c r="GU384" s="3"/>
      <c r="GV384" s="3"/>
      <c r="GW384" s="3"/>
      <c r="GX384" s="3"/>
      <c r="GY384" s="3"/>
      <c r="GZ384" s="3"/>
      <c r="HA384" s="3"/>
      <c r="HB384" s="3"/>
      <c r="HC384" s="3"/>
      <c r="HD384" s="3"/>
      <c r="HE384" s="3"/>
      <c r="HF384" s="3"/>
      <c r="HG384" s="3"/>
      <c r="HH384" s="3"/>
      <c r="HI384" s="3"/>
      <c r="HJ384" s="3"/>
      <c r="HK384" s="3"/>
      <c r="HL384" s="3"/>
      <c r="HM384" s="3"/>
      <c r="HN384" s="3"/>
      <c r="HO384" s="3"/>
      <c r="HP384" s="3"/>
      <c r="HQ384" s="3"/>
      <c r="HR384" s="3"/>
      <c r="HS384" s="3"/>
      <c r="HT384" s="3"/>
      <c r="HU384" s="3"/>
      <c r="HV384" s="3"/>
      <c r="HW384" s="3"/>
      <c r="HX384" s="3"/>
      <c r="HY384" s="3"/>
      <c r="HZ384" s="3"/>
      <c r="IA384" s="3"/>
      <c r="IB384" s="3"/>
      <c r="IC384" s="3"/>
      <c r="ID384" s="3"/>
      <c r="IE384" s="3"/>
      <c r="IF384" s="3"/>
      <c r="IG384" s="3"/>
      <c r="IH384" s="3"/>
      <c r="II384" s="3"/>
      <c r="IJ384" s="3"/>
      <c r="IK384" s="3"/>
      <c r="IL384" s="3"/>
      <c r="IM384" s="3"/>
      <c r="IN384" s="3"/>
      <c r="IO384" s="3"/>
      <c r="IP384" s="3"/>
      <c r="IQ384" s="3"/>
      <c r="IR384" s="3"/>
      <c r="IS384" s="3"/>
      <c r="IT384" s="3"/>
      <c r="IU384" s="3"/>
    </row>
    <row r="385" spans="1:255">
      <c r="A385" s="11" t="s">
        <v>194</v>
      </c>
      <c r="B385" s="117">
        <v>17122.66</v>
      </c>
      <c r="C385" s="44">
        <v>14593.69</v>
      </c>
      <c r="D385" s="44">
        <v>34426.07</v>
      </c>
      <c r="E385" s="44">
        <v>30962.309999999998</v>
      </c>
      <c r="F385" s="44">
        <v>3463.760000000002</v>
      </c>
      <c r="G385" s="21">
        <v>0.11190000000000011</v>
      </c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  <c r="FJ385" s="3"/>
      <c r="FK385" s="3"/>
      <c r="FL385" s="3"/>
      <c r="FM385" s="3"/>
      <c r="FN385" s="3"/>
      <c r="FO385" s="3"/>
      <c r="FP385" s="3"/>
      <c r="FQ385" s="3"/>
      <c r="FR385" s="3"/>
      <c r="FS385" s="3"/>
      <c r="FT385" s="3"/>
      <c r="FU385" s="3"/>
      <c r="FV385" s="3"/>
      <c r="FW385" s="3"/>
      <c r="FX385" s="3"/>
      <c r="FY385" s="3"/>
      <c r="FZ385" s="3"/>
      <c r="GA385" s="3"/>
      <c r="GB385" s="3"/>
      <c r="GC385" s="3"/>
      <c r="GD385" s="3"/>
      <c r="GE385" s="3"/>
      <c r="GF385" s="3"/>
      <c r="GG385" s="3"/>
      <c r="GH385" s="3"/>
      <c r="GI385" s="3"/>
      <c r="GJ385" s="3"/>
      <c r="GK385" s="3"/>
      <c r="GL385" s="3"/>
      <c r="GM385" s="3"/>
      <c r="GN385" s="3"/>
      <c r="GO385" s="3"/>
      <c r="GP385" s="3"/>
      <c r="GQ385" s="3"/>
      <c r="GR385" s="3"/>
      <c r="GS385" s="3"/>
      <c r="GT385" s="3"/>
      <c r="GU385" s="3"/>
      <c r="GV385" s="3"/>
      <c r="GW385" s="3"/>
      <c r="GX385" s="3"/>
      <c r="GY385" s="3"/>
      <c r="GZ385" s="3"/>
      <c r="HA385" s="3"/>
      <c r="HB385" s="3"/>
      <c r="HC385" s="3"/>
      <c r="HD385" s="3"/>
      <c r="HE385" s="3"/>
      <c r="HF385" s="3"/>
      <c r="HG385" s="3"/>
      <c r="HH385" s="3"/>
      <c r="HI385" s="3"/>
      <c r="HJ385" s="3"/>
      <c r="HK385" s="3"/>
      <c r="HL385" s="3"/>
      <c r="HM385" s="3"/>
      <c r="HN385" s="3"/>
      <c r="HO385" s="3"/>
      <c r="HP385" s="3"/>
      <c r="HQ385" s="3"/>
      <c r="HR385" s="3"/>
      <c r="HS385" s="3"/>
      <c r="HT385" s="3"/>
      <c r="HU385" s="3"/>
      <c r="HV385" s="3"/>
      <c r="HW385" s="3"/>
      <c r="HX385" s="3"/>
      <c r="HY385" s="3"/>
      <c r="HZ385" s="3"/>
      <c r="IA385" s="3"/>
      <c r="IB385" s="3"/>
      <c r="IC385" s="3"/>
      <c r="ID385" s="3"/>
      <c r="IE385" s="3"/>
      <c r="IF385" s="3"/>
      <c r="IG385" s="3"/>
      <c r="IH385" s="3"/>
      <c r="II385" s="3"/>
      <c r="IJ385" s="3"/>
      <c r="IK385" s="3"/>
      <c r="IL385" s="3"/>
      <c r="IM385" s="3"/>
      <c r="IN385" s="3"/>
      <c r="IO385" s="3"/>
      <c r="IP385" s="3"/>
      <c r="IQ385" s="3"/>
      <c r="IR385" s="3"/>
      <c r="IS385" s="3"/>
      <c r="IT385" s="3"/>
      <c r="IU385" s="3"/>
    </row>
    <row r="386" spans="1:255">
      <c r="A386" s="11" t="s">
        <v>184</v>
      </c>
      <c r="B386" s="117">
        <v>171387.22999999998</v>
      </c>
      <c r="C386" s="44">
        <v>152570.80000000002</v>
      </c>
      <c r="D386" s="44">
        <v>348104.74</v>
      </c>
      <c r="E386" s="44">
        <v>301916.09000000003</v>
      </c>
      <c r="F386" s="44">
        <v>46188.649999999965</v>
      </c>
      <c r="G386" s="21">
        <v>0.15300000000000002</v>
      </c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  <c r="FJ386" s="3"/>
      <c r="FK386" s="3"/>
      <c r="FL386" s="3"/>
      <c r="FM386" s="3"/>
      <c r="FN386" s="3"/>
      <c r="FO386" s="3"/>
      <c r="FP386" s="3"/>
      <c r="FQ386" s="3"/>
      <c r="FR386" s="3"/>
      <c r="FS386" s="3"/>
      <c r="FT386" s="3"/>
      <c r="FU386" s="3"/>
      <c r="FV386" s="3"/>
      <c r="FW386" s="3"/>
      <c r="FX386" s="3"/>
      <c r="FY386" s="3"/>
      <c r="FZ386" s="3"/>
      <c r="GA386" s="3"/>
      <c r="GB386" s="3"/>
      <c r="GC386" s="3"/>
      <c r="GD386" s="3"/>
      <c r="GE386" s="3"/>
      <c r="GF386" s="3"/>
      <c r="GG386" s="3"/>
      <c r="GH386" s="3"/>
      <c r="GI386" s="3"/>
      <c r="GJ386" s="3"/>
      <c r="GK386" s="3"/>
      <c r="GL386" s="3"/>
      <c r="GM386" s="3"/>
      <c r="GN386" s="3"/>
      <c r="GO386" s="3"/>
      <c r="GP386" s="3"/>
      <c r="GQ386" s="3"/>
      <c r="GR386" s="3"/>
      <c r="GS386" s="3"/>
      <c r="GT386" s="3"/>
      <c r="GU386" s="3"/>
      <c r="GV386" s="3"/>
      <c r="GW386" s="3"/>
      <c r="GX386" s="3"/>
      <c r="GY386" s="3"/>
      <c r="GZ386" s="3"/>
      <c r="HA386" s="3"/>
      <c r="HB386" s="3"/>
      <c r="HC386" s="3"/>
      <c r="HD386" s="3"/>
      <c r="HE386" s="3"/>
      <c r="HF386" s="3"/>
      <c r="HG386" s="3"/>
      <c r="HH386" s="3"/>
      <c r="HI386" s="3"/>
      <c r="HJ386" s="3"/>
      <c r="HK386" s="3"/>
      <c r="HL386" s="3"/>
      <c r="HM386" s="3"/>
      <c r="HN386" s="3"/>
      <c r="HO386" s="3"/>
      <c r="HP386" s="3"/>
      <c r="HQ386" s="3"/>
      <c r="HR386" s="3"/>
      <c r="HS386" s="3"/>
      <c r="HT386" s="3"/>
      <c r="HU386" s="3"/>
      <c r="HV386" s="3"/>
      <c r="HW386" s="3"/>
      <c r="HX386" s="3"/>
      <c r="HY386" s="3"/>
      <c r="HZ386" s="3"/>
      <c r="IA386" s="3"/>
      <c r="IB386" s="3"/>
      <c r="IC386" s="3"/>
      <c r="ID386" s="3"/>
      <c r="IE386" s="3"/>
      <c r="IF386" s="3"/>
      <c r="IG386" s="3"/>
      <c r="IH386" s="3"/>
      <c r="II386" s="3"/>
      <c r="IJ386" s="3"/>
      <c r="IK386" s="3"/>
      <c r="IL386" s="3"/>
      <c r="IM386" s="3"/>
      <c r="IN386" s="3"/>
      <c r="IO386" s="3"/>
      <c r="IP386" s="3"/>
      <c r="IQ386" s="3"/>
      <c r="IR386" s="3"/>
      <c r="IS386" s="3"/>
      <c r="IT386" s="3"/>
      <c r="IU386" s="3"/>
    </row>
    <row r="387" spans="1:255">
      <c r="A387" s="11" t="s">
        <v>149</v>
      </c>
      <c r="B387" s="117">
        <v>35007.300000000003</v>
      </c>
      <c r="C387" s="44">
        <v>37021.019999999997</v>
      </c>
      <c r="D387" s="44">
        <v>73675.61</v>
      </c>
      <c r="E387" s="44">
        <v>80261.63</v>
      </c>
      <c r="F387" s="44">
        <v>-6586.0200000000041</v>
      </c>
      <c r="G387" s="21">
        <v>-8.2099999999999951E-2</v>
      </c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  <c r="FJ387" s="3"/>
      <c r="FK387" s="3"/>
      <c r="FL387" s="3"/>
      <c r="FM387" s="3"/>
      <c r="FN387" s="3"/>
      <c r="FO387" s="3"/>
      <c r="FP387" s="3"/>
      <c r="FQ387" s="3"/>
      <c r="FR387" s="3"/>
      <c r="FS387" s="3"/>
      <c r="FT387" s="3"/>
      <c r="FU387" s="3"/>
      <c r="FV387" s="3"/>
      <c r="FW387" s="3"/>
      <c r="FX387" s="3"/>
      <c r="FY387" s="3"/>
      <c r="FZ387" s="3"/>
      <c r="GA387" s="3"/>
      <c r="GB387" s="3"/>
      <c r="GC387" s="3"/>
      <c r="GD387" s="3"/>
      <c r="GE387" s="3"/>
      <c r="GF387" s="3"/>
      <c r="GG387" s="3"/>
      <c r="GH387" s="3"/>
      <c r="GI387" s="3"/>
      <c r="GJ387" s="3"/>
      <c r="GK387" s="3"/>
      <c r="GL387" s="3"/>
      <c r="GM387" s="3"/>
      <c r="GN387" s="3"/>
      <c r="GO387" s="3"/>
      <c r="GP387" s="3"/>
      <c r="GQ387" s="3"/>
      <c r="GR387" s="3"/>
      <c r="GS387" s="3"/>
      <c r="GT387" s="3"/>
      <c r="GU387" s="3"/>
      <c r="GV387" s="3"/>
      <c r="GW387" s="3"/>
      <c r="GX387" s="3"/>
      <c r="GY387" s="3"/>
      <c r="GZ387" s="3"/>
      <c r="HA387" s="3"/>
      <c r="HB387" s="3"/>
      <c r="HC387" s="3"/>
      <c r="HD387" s="3"/>
      <c r="HE387" s="3"/>
      <c r="HF387" s="3"/>
      <c r="HG387" s="3"/>
      <c r="HH387" s="3"/>
      <c r="HI387" s="3"/>
      <c r="HJ387" s="3"/>
      <c r="HK387" s="3"/>
      <c r="HL387" s="3"/>
      <c r="HM387" s="3"/>
      <c r="HN387" s="3"/>
      <c r="HO387" s="3"/>
      <c r="HP387" s="3"/>
      <c r="HQ387" s="3"/>
      <c r="HR387" s="3"/>
      <c r="HS387" s="3"/>
      <c r="HT387" s="3"/>
      <c r="HU387" s="3"/>
      <c r="HV387" s="3"/>
      <c r="HW387" s="3"/>
      <c r="HX387" s="3"/>
      <c r="HY387" s="3"/>
      <c r="HZ387" s="3"/>
      <c r="IA387" s="3"/>
      <c r="IB387" s="3"/>
      <c r="IC387" s="3"/>
      <c r="ID387" s="3"/>
      <c r="IE387" s="3"/>
      <c r="IF387" s="3"/>
      <c r="IG387" s="3"/>
      <c r="IH387" s="3"/>
      <c r="II387" s="3"/>
      <c r="IJ387" s="3"/>
      <c r="IK387" s="3"/>
      <c r="IL387" s="3"/>
      <c r="IM387" s="3"/>
      <c r="IN387" s="3"/>
      <c r="IO387" s="3"/>
      <c r="IP387" s="3"/>
      <c r="IQ387" s="3"/>
      <c r="IR387" s="3"/>
      <c r="IS387" s="3"/>
      <c r="IT387" s="3"/>
      <c r="IU387" s="3"/>
    </row>
    <row r="388" spans="1:255">
      <c r="A388" s="11" t="s">
        <v>114</v>
      </c>
      <c r="B388" s="117">
        <v>52886.770000000004</v>
      </c>
      <c r="C388" s="44">
        <v>35791.229999999996</v>
      </c>
      <c r="D388" s="44">
        <v>128898.48</v>
      </c>
      <c r="E388" s="44">
        <v>68279.44</v>
      </c>
      <c r="F388" s="44">
        <v>60619.039999999994</v>
      </c>
      <c r="G388" s="21">
        <v>0.88779999999999992</v>
      </c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  <c r="FF388" s="3"/>
      <c r="FG388" s="3"/>
      <c r="FH388" s="3"/>
      <c r="FI388" s="3"/>
      <c r="FJ388" s="3"/>
      <c r="FK388" s="3"/>
      <c r="FL388" s="3"/>
      <c r="FM388" s="3"/>
      <c r="FN388" s="3"/>
      <c r="FO388" s="3"/>
      <c r="FP388" s="3"/>
      <c r="FQ388" s="3"/>
      <c r="FR388" s="3"/>
      <c r="FS388" s="3"/>
      <c r="FT388" s="3"/>
      <c r="FU388" s="3"/>
      <c r="FV388" s="3"/>
      <c r="FW388" s="3"/>
      <c r="FX388" s="3"/>
      <c r="FY388" s="3"/>
      <c r="FZ388" s="3"/>
      <c r="GA388" s="3"/>
      <c r="GB388" s="3"/>
      <c r="GC388" s="3"/>
      <c r="GD388" s="3"/>
      <c r="GE388" s="3"/>
      <c r="GF388" s="3"/>
      <c r="GG388" s="3"/>
      <c r="GH388" s="3"/>
      <c r="GI388" s="3"/>
      <c r="GJ388" s="3"/>
      <c r="GK388" s="3"/>
      <c r="GL388" s="3"/>
      <c r="GM388" s="3"/>
      <c r="GN388" s="3"/>
      <c r="GO388" s="3"/>
      <c r="GP388" s="3"/>
      <c r="GQ388" s="3"/>
      <c r="GR388" s="3"/>
      <c r="GS388" s="3"/>
      <c r="GT388" s="3"/>
      <c r="GU388" s="3"/>
      <c r="GV388" s="3"/>
      <c r="GW388" s="3"/>
      <c r="GX388" s="3"/>
      <c r="GY388" s="3"/>
      <c r="GZ388" s="3"/>
      <c r="HA388" s="3"/>
      <c r="HB388" s="3"/>
      <c r="HC388" s="3"/>
      <c r="HD388" s="3"/>
      <c r="HE388" s="3"/>
      <c r="HF388" s="3"/>
      <c r="HG388" s="3"/>
      <c r="HH388" s="3"/>
      <c r="HI388" s="3"/>
      <c r="HJ388" s="3"/>
      <c r="HK388" s="3"/>
      <c r="HL388" s="3"/>
      <c r="HM388" s="3"/>
      <c r="HN388" s="3"/>
      <c r="HO388" s="3"/>
      <c r="HP388" s="3"/>
      <c r="HQ388" s="3"/>
      <c r="HR388" s="3"/>
      <c r="HS388" s="3"/>
      <c r="HT388" s="3"/>
      <c r="HU388" s="3"/>
      <c r="HV388" s="3"/>
      <c r="HW388" s="3"/>
      <c r="HX388" s="3"/>
      <c r="HY388" s="3"/>
      <c r="HZ388" s="3"/>
      <c r="IA388" s="3"/>
      <c r="IB388" s="3"/>
      <c r="IC388" s="3"/>
      <c r="ID388" s="3"/>
      <c r="IE388" s="3"/>
      <c r="IF388" s="3"/>
      <c r="IG388" s="3"/>
      <c r="IH388" s="3"/>
      <c r="II388" s="3"/>
      <c r="IJ388" s="3"/>
      <c r="IK388" s="3"/>
      <c r="IL388" s="3"/>
      <c r="IM388" s="3"/>
      <c r="IN388" s="3"/>
      <c r="IO388" s="3"/>
      <c r="IP388" s="3"/>
      <c r="IQ388" s="3"/>
      <c r="IR388" s="3"/>
      <c r="IS388" s="3"/>
      <c r="IT388" s="3"/>
      <c r="IU388" s="3"/>
    </row>
    <row r="389" spans="1:255">
      <c r="A389" s="11" t="s">
        <v>195</v>
      </c>
      <c r="B389" s="117">
        <v>12101.72</v>
      </c>
      <c r="C389" s="44">
        <v>10325.65</v>
      </c>
      <c r="D389" s="44">
        <v>21142.12</v>
      </c>
      <c r="E389" s="44">
        <v>18492.080000000002</v>
      </c>
      <c r="F389" s="44">
        <v>2650.0399999999972</v>
      </c>
      <c r="G389" s="21">
        <v>0.14329999999999998</v>
      </c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  <c r="FJ389" s="3"/>
      <c r="FK389" s="3"/>
      <c r="FL389" s="3"/>
      <c r="FM389" s="3"/>
      <c r="FN389" s="3"/>
      <c r="FO389" s="3"/>
      <c r="FP389" s="3"/>
      <c r="FQ389" s="3"/>
      <c r="FR389" s="3"/>
      <c r="FS389" s="3"/>
      <c r="FT389" s="3"/>
      <c r="FU389" s="3"/>
      <c r="FV389" s="3"/>
      <c r="FW389" s="3"/>
      <c r="FX389" s="3"/>
      <c r="FY389" s="3"/>
      <c r="FZ389" s="3"/>
      <c r="GA389" s="3"/>
      <c r="GB389" s="3"/>
      <c r="GC389" s="3"/>
      <c r="GD389" s="3"/>
      <c r="GE389" s="3"/>
      <c r="GF389" s="3"/>
      <c r="GG389" s="3"/>
      <c r="GH389" s="3"/>
      <c r="GI389" s="3"/>
      <c r="GJ389" s="3"/>
      <c r="GK389" s="3"/>
      <c r="GL389" s="3"/>
      <c r="GM389" s="3"/>
      <c r="GN389" s="3"/>
      <c r="GO389" s="3"/>
      <c r="GP389" s="3"/>
      <c r="GQ389" s="3"/>
      <c r="GR389" s="3"/>
      <c r="GS389" s="3"/>
      <c r="GT389" s="3"/>
      <c r="GU389" s="3"/>
      <c r="GV389" s="3"/>
      <c r="GW389" s="3"/>
      <c r="GX389" s="3"/>
      <c r="GY389" s="3"/>
      <c r="GZ389" s="3"/>
      <c r="HA389" s="3"/>
      <c r="HB389" s="3"/>
      <c r="HC389" s="3"/>
      <c r="HD389" s="3"/>
      <c r="HE389" s="3"/>
      <c r="HF389" s="3"/>
      <c r="HG389" s="3"/>
      <c r="HH389" s="3"/>
      <c r="HI389" s="3"/>
      <c r="HJ389" s="3"/>
      <c r="HK389" s="3"/>
      <c r="HL389" s="3"/>
      <c r="HM389" s="3"/>
      <c r="HN389" s="3"/>
      <c r="HO389" s="3"/>
      <c r="HP389" s="3"/>
      <c r="HQ389" s="3"/>
      <c r="HR389" s="3"/>
      <c r="HS389" s="3"/>
      <c r="HT389" s="3"/>
      <c r="HU389" s="3"/>
      <c r="HV389" s="3"/>
      <c r="HW389" s="3"/>
      <c r="HX389" s="3"/>
      <c r="HY389" s="3"/>
      <c r="HZ389" s="3"/>
      <c r="IA389" s="3"/>
      <c r="IB389" s="3"/>
      <c r="IC389" s="3"/>
      <c r="ID389" s="3"/>
      <c r="IE389" s="3"/>
      <c r="IF389" s="3"/>
      <c r="IG389" s="3"/>
      <c r="IH389" s="3"/>
      <c r="II389" s="3"/>
      <c r="IJ389" s="3"/>
      <c r="IK389" s="3"/>
      <c r="IL389" s="3"/>
      <c r="IM389" s="3"/>
      <c r="IN389" s="3"/>
      <c r="IO389" s="3"/>
      <c r="IP389" s="3"/>
      <c r="IQ389" s="3"/>
      <c r="IR389" s="3"/>
      <c r="IS389" s="3"/>
      <c r="IT389" s="3"/>
      <c r="IU389" s="3"/>
    </row>
    <row r="390" spans="1:255">
      <c r="A390" s="11" t="s">
        <v>125</v>
      </c>
      <c r="B390" s="117">
        <v>314460.70999999996</v>
      </c>
      <c r="C390" s="44">
        <v>307629.49</v>
      </c>
      <c r="D390" s="44">
        <v>625176.30999999994</v>
      </c>
      <c r="E390" s="44">
        <v>554392.89</v>
      </c>
      <c r="F390" s="44">
        <v>70783.419999999925</v>
      </c>
      <c r="G390" s="21">
        <v>0.12769999999999992</v>
      </c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3"/>
      <c r="FE390" s="3"/>
      <c r="FF390" s="3"/>
      <c r="FG390" s="3"/>
      <c r="FH390" s="3"/>
      <c r="FI390" s="3"/>
      <c r="FJ390" s="3"/>
      <c r="FK390" s="3"/>
      <c r="FL390" s="3"/>
      <c r="FM390" s="3"/>
      <c r="FN390" s="3"/>
      <c r="FO390" s="3"/>
      <c r="FP390" s="3"/>
      <c r="FQ390" s="3"/>
      <c r="FR390" s="3"/>
      <c r="FS390" s="3"/>
      <c r="FT390" s="3"/>
      <c r="FU390" s="3"/>
      <c r="FV390" s="3"/>
      <c r="FW390" s="3"/>
      <c r="FX390" s="3"/>
      <c r="FY390" s="3"/>
      <c r="FZ390" s="3"/>
      <c r="GA390" s="3"/>
      <c r="GB390" s="3"/>
      <c r="GC390" s="3"/>
      <c r="GD390" s="3"/>
      <c r="GE390" s="3"/>
      <c r="GF390" s="3"/>
      <c r="GG390" s="3"/>
      <c r="GH390" s="3"/>
      <c r="GI390" s="3"/>
      <c r="GJ390" s="3"/>
      <c r="GK390" s="3"/>
      <c r="GL390" s="3"/>
      <c r="GM390" s="3"/>
      <c r="GN390" s="3"/>
      <c r="GO390" s="3"/>
      <c r="GP390" s="3"/>
      <c r="GQ390" s="3"/>
      <c r="GR390" s="3"/>
      <c r="GS390" s="3"/>
      <c r="GT390" s="3"/>
      <c r="GU390" s="3"/>
      <c r="GV390" s="3"/>
      <c r="GW390" s="3"/>
      <c r="GX390" s="3"/>
      <c r="GY390" s="3"/>
      <c r="GZ390" s="3"/>
      <c r="HA390" s="3"/>
      <c r="HB390" s="3"/>
      <c r="HC390" s="3"/>
      <c r="HD390" s="3"/>
      <c r="HE390" s="3"/>
      <c r="HF390" s="3"/>
      <c r="HG390" s="3"/>
      <c r="HH390" s="3"/>
      <c r="HI390" s="3"/>
      <c r="HJ390" s="3"/>
      <c r="HK390" s="3"/>
      <c r="HL390" s="3"/>
      <c r="HM390" s="3"/>
      <c r="HN390" s="3"/>
      <c r="HO390" s="3"/>
      <c r="HP390" s="3"/>
      <c r="HQ390" s="3"/>
      <c r="HR390" s="3"/>
      <c r="HS390" s="3"/>
      <c r="HT390" s="3"/>
      <c r="HU390" s="3"/>
      <c r="HV390" s="3"/>
      <c r="HW390" s="3"/>
      <c r="HX390" s="3"/>
      <c r="HY390" s="3"/>
      <c r="HZ390" s="3"/>
      <c r="IA390" s="3"/>
      <c r="IB390" s="3"/>
      <c r="IC390" s="3"/>
      <c r="ID390" s="3"/>
      <c r="IE390" s="3"/>
      <c r="IF390" s="3"/>
      <c r="IG390" s="3"/>
      <c r="IH390" s="3"/>
      <c r="II390" s="3"/>
      <c r="IJ390" s="3"/>
      <c r="IK390" s="3"/>
      <c r="IL390" s="3"/>
      <c r="IM390" s="3"/>
      <c r="IN390" s="3"/>
      <c r="IO390" s="3"/>
      <c r="IP390" s="3"/>
      <c r="IQ390" s="3"/>
      <c r="IR390" s="3"/>
      <c r="IS390" s="3"/>
      <c r="IT390" s="3"/>
      <c r="IU390" s="3"/>
    </row>
    <row r="391" spans="1:255">
      <c r="A391" s="11" t="s">
        <v>126</v>
      </c>
      <c r="B391" s="117">
        <v>384340.87</v>
      </c>
      <c r="C391" s="44">
        <v>375991.59</v>
      </c>
      <c r="D391" s="44">
        <v>764104.39</v>
      </c>
      <c r="E391" s="44">
        <v>677591.3</v>
      </c>
      <c r="F391" s="44">
        <v>86513.089999999967</v>
      </c>
      <c r="G391" s="21">
        <v>0.12769999999999992</v>
      </c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  <c r="FI391" s="3"/>
      <c r="FJ391" s="3"/>
      <c r="FK391" s="3"/>
      <c r="FL391" s="3"/>
      <c r="FM391" s="3"/>
      <c r="FN391" s="3"/>
      <c r="FO391" s="3"/>
      <c r="FP391" s="3"/>
      <c r="FQ391" s="3"/>
      <c r="FR391" s="3"/>
      <c r="FS391" s="3"/>
      <c r="FT391" s="3"/>
      <c r="FU391" s="3"/>
      <c r="FV391" s="3"/>
      <c r="FW391" s="3"/>
      <c r="FX391" s="3"/>
      <c r="FY391" s="3"/>
      <c r="FZ391" s="3"/>
      <c r="GA391" s="3"/>
      <c r="GB391" s="3"/>
      <c r="GC391" s="3"/>
      <c r="GD391" s="3"/>
      <c r="GE391" s="3"/>
      <c r="GF391" s="3"/>
      <c r="GG391" s="3"/>
      <c r="GH391" s="3"/>
      <c r="GI391" s="3"/>
      <c r="GJ391" s="3"/>
      <c r="GK391" s="3"/>
      <c r="GL391" s="3"/>
      <c r="GM391" s="3"/>
      <c r="GN391" s="3"/>
      <c r="GO391" s="3"/>
      <c r="GP391" s="3"/>
      <c r="GQ391" s="3"/>
      <c r="GR391" s="3"/>
      <c r="GS391" s="3"/>
      <c r="GT391" s="3"/>
      <c r="GU391" s="3"/>
      <c r="GV391" s="3"/>
      <c r="GW391" s="3"/>
      <c r="GX391" s="3"/>
      <c r="GY391" s="3"/>
      <c r="GZ391" s="3"/>
      <c r="HA391" s="3"/>
      <c r="HB391" s="3"/>
      <c r="HC391" s="3"/>
      <c r="HD391" s="3"/>
      <c r="HE391" s="3"/>
      <c r="HF391" s="3"/>
      <c r="HG391" s="3"/>
      <c r="HH391" s="3"/>
      <c r="HI391" s="3"/>
      <c r="HJ391" s="3"/>
      <c r="HK391" s="3"/>
      <c r="HL391" s="3"/>
      <c r="HM391" s="3"/>
      <c r="HN391" s="3"/>
      <c r="HO391" s="3"/>
      <c r="HP391" s="3"/>
      <c r="HQ391" s="3"/>
      <c r="HR391" s="3"/>
      <c r="HS391" s="3"/>
      <c r="HT391" s="3"/>
      <c r="HU391" s="3"/>
      <c r="HV391" s="3"/>
      <c r="HW391" s="3"/>
      <c r="HX391" s="3"/>
      <c r="HY391" s="3"/>
      <c r="HZ391" s="3"/>
      <c r="IA391" s="3"/>
      <c r="IB391" s="3"/>
      <c r="IC391" s="3"/>
      <c r="ID391" s="3"/>
      <c r="IE391" s="3"/>
      <c r="IF391" s="3"/>
      <c r="IG391" s="3"/>
      <c r="IH391" s="3"/>
      <c r="II391" s="3"/>
      <c r="IJ391" s="3"/>
      <c r="IK391" s="3"/>
      <c r="IL391" s="3"/>
      <c r="IM391" s="3"/>
      <c r="IN391" s="3"/>
      <c r="IO391" s="3"/>
      <c r="IP391" s="3"/>
      <c r="IQ391" s="3"/>
      <c r="IR391" s="3"/>
      <c r="IS391" s="3"/>
      <c r="IT391" s="3"/>
      <c r="IU391" s="3"/>
    </row>
    <row r="392" spans="1:255">
      <c r="A392" s="11" t="s">
        <v>150</v>
      </c>
      <c r="B392" s="117">
        <v>406547.37</v>
      </c>
      <c r="C392" s="44">
        <v>400908.87999999995</v>
      </c>
      <c r="D392" s="44">
        <v>825220.96</v>
      </c>
      <c r="E392" s="44">
        <v>779095.94</v>
      </c>
      <c r="F392" s="44">
        <v>46125.020000000019</v>
      </c>
      <c r="G392" s="21">
        <v>5.9199999999999919E-2</v>
      </c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  <c r="FJ392" s="3"/>
      <c r="FK392" s="3"/>
      <c r="FL392" s="3"/>
      <c r="FM392" s="3"/>
      <c r="FN392" s="3"/>
      <c r="FO392" s="3"/>
      <c r="FP392" s="3"/>
      <c r="FQ392" s="3"/>
      <c r="FR392" s="3"/>
      <c r="FS392" s="3"/>
      <c r="FT392" s="3"/>
      <c r="FU392" s="3"/>
      <c r="FV392" s="3"/>
      <c r="FW392" s="3"/>
      <c r="FX392" s="3"/>
      <c r="FY392" s="3"/>
      <c r="FZ392" s="3"/>
      <c r="GA392" s="3"/>
      <c r="GB392" s="3"/>
      <c r="GC392" s="3"/>
      <c r="GD392" s="3"/>
      <c r="GE392" s="3"/>
      <c r="GF392" s="3"/>
      <c r="GG392" s="3"/>
      <c r="GH392" s="3"/>
      <c r="GI392" s="3"/>
      <c r="GJ392" s="3"/>
      <c r="GK392" s="3"/>
      <c r="GL392" s="3"/>
      <c r="GM392" s="3"/>
      <c r="GN392" s="3"/>
      <c r="GO392" s="3"/>
      <c r="GP392" s="3"/>
      <c r="GQ392" s="3"/>
      <c r="GR392" s="3"/>
      <c r="GS392" s="3"/>
      <c r="GT392" s="3"/>
      <c r="GU392" s="3"/>
      <c r="GV392" s="3"/>
      <c r="GW392" s="3"/>
      <c r="GX392" s="3"/>
      <c r="GY392" s="3"/>
      <c r="GZ392" s="3"/>
      <c r="HA392" s="3"/>
      <c r="HB392" s="3"/>
      <c r="HC392" s="3"/>
      <c r="HD392" s="3"/>
      <c r="HE392" s="3"/>
      <c r="HF392" s="3"/>
      <c r="HG392" s="3"/>
      <c r="HH392" s="3"/>
      <c r="HI392" s="3"/>
      <c r="HJ392" s="3"/>
      <c r="HK392" s="3"/>
      <c r="HL392" s="3"/>
      <c r="HM392" s="3"/>
      <c r="HN392" s="3"/>
      <c r="HO392" s="3"/>
      <c r="HP392" s="3"/>
      <c r="HQ392" s="3"/>
      <c r="HR392" s="3"/>
      <c r="HS392" s="3"/>
      <c r="HT392" s="3"/>
      <c r="HU392" s="3"/>
      <c r="HV392" s="3"/>
      <c r="HW392" s="3"/>
      <c r="HX392" s="3"/>
      <c r="HY392" s="3"/>
      <c r="HZ392" s="3"/>
      <c r="IA392" s="3"/>
      <c r="IB392" s="3"/>
      <c r="IC392" s="3"/>
      <c r="ID392" s="3"/>
      <c r="IE392" s="3"/>
      <c r="IF392" s="3"/>
      <c r="IG392" s="3"/>
      <c r="IH392" s="3"/>
      <c r="II392" s="3"/>
      <c r="IJ392" s="3"/>
      <c r="IK392" s="3"/>
      <c r="IL392" s="3"/>
      <c r="IM392" s="3"/>
      <c r="IN392" s="3"/>
      <c r="IO392" s="3"/>
      <c r="IP392" s="3"/>
      <c r="IQ392" s="3"/>
      <c r="IR392" s="3"/>
      <c r="IS392" s="3"/>
      <c r="IT392" s="3"/>
      <c r="IU392" s="3"/>
    </row>
    <row r="393" spans="1:255">
      <c r="A393" s="11" t="s">
        <v>197</v>
      </c>
      <c r="B393" s="117">
        <v>1010.0899999999999</v>
      </c>
      <c r="C393" s="44">
        <v>414.77000000000004</v>
      </c>
      <c r="D393" s="44">
        <v>1527.83</v>
      </c>
      <c r="E393" s="44">
        <v>965.8900000000001</v>
      </c>
      <c r="F393" s="44">
        <v>561.93999999999983</v>
      </c>
      <c r="G393" s="21">
        <v>0.58180000000000009</v>
      </c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  <c r="FF393" s="3"/>
      <c r="FG393" s="3"/>
      <c r="FH393" s="3"/>
      <c r="FI393" s="3"/>
      <c r="FJ393" s="3"/>
      <c r="FK393" s="3"/>
      <c r="FL393" s="3"/>
      <c r="FM393" s="3"/>
      <c r="FN393" s="3"/>
      <c r="FO393" s="3"/>
      <c r="FP393" s="3"/>
      <c r="FQ393" s="3"/>
      <c r="FR393" s="3"/>
      <c r="FS393" s="3"/>
      <c r="FT393" s="3"/>
      <c r="FU393" s="3"/>
      <c r="FV393" s="3"/>
      <c r="FW393" s="3"/>
      <c r="FX393" s="3"/>
      <c r="FY393" s="3"/>
      <c r="FZ393" s="3"/>
      <c r="GA393" s="3"/>
      <c r="GB393" s="3"/>
      <c r="GC393" s="3"/>
      <c r="GD393" s="3"/>
      <c r="GE393" s="3"/>
      <c r="GF393" s="3"/>
      <c r="GG393" s="3"/>
      <c r="GH393" s="3"/>
      <c r="GI393" s="3"/>
      <c r="GJ393" s="3"/>
      <c r="GK393" s="3"/>
      <c r="GL393" s="3"/>
      <c r="GM393" s="3"/>
      <c r="GN393" s="3"/>
      <c r="GO393" s="3"/>
      <c r="GP393" s="3"/>
      <c r="GQ393" s="3"/>
      <c r="GR393" s="3"/>
      <c r="GS393" s="3"/>
      <c r="GT393" s="3"/>
      <c r="GU393" s="3"/>
      <c r="GV393" s="3"/>
      <c r="GW393" s="3"/>
      <c r="GX393" s="3"/>
      <c r="GY393" s="3"/>
      <c r="GZ393" s="3"/>
      <c r="HA393" s="3"/>
      <c r="HB393" s="3"/>
      <c r="HC393" s="3"/>
      <c r="HD393" s="3"/>
      <c r="HE393" s="3"/>
      <c r="HF393" s="3"/>
      <c r="HG393" s="3"/>
      <c r="HH393" s="3"/>
      <c r="HI393" s="3"/>
      <c r="HJ393" s="3"/>
      <c r="HK393" s="3"/>
      <c r="HL393" s="3"/>
      <c r="HM393" s="3"/>
      <c r="HN393" s="3"/>
      <c r="HO393" s="3"/>
      <c r="HP393" s="3"/>
      <c r="HQ393" s="3"/>
      <c r="HR393" s="3"/>
      <c r="HS393" s="3"/>
      <c r="HT393" s="3"/>
      <c r="HU393" s="3"/>
      <c r="HV393" s="3"/>
      <c r="HW393" s="3"/>
      <c r="HX393" s="3"/>
      <c r="HY393" s="3"/>
      <c r="HZ393" s="3"/>
      <c r="IA393" s="3"/>
      <c r="IB393" s="3"/>
      <c r="IC393" s="3"/>
      <c r="ID393" s="3"/>
      <c r="IE393" s="3"/>
      <c r="IF393" s="3"/>
      <c r="IG393" s="3"/>
      <c r="IH393" s="3"/>
      <c r="II393" s="3"/>
      <c r="IJ393" s="3"/>
      <c r="IK393" s="3"/>
      <c r="IL393" s="3"/>
      <c r="IM393" s="3"/>
      <c r="IN393" s="3"/>
      <c r="IO393" s="3"/>
      <c r="IP393" s="3"/>
      <c r="IQ393" s="3"/>
      <c r="IR393" s="3"/>
      <c r="IS393" s="3"/>
      <c r="IT393" s="3"/>
      <c r="IU393" s="3"/>
    </row>
    <row r="394" spans="1:255">
      <c r="A394" s="11" t="s">
        <v>156</v>
      </c>
      <c r="B394" s="117">
        <v>21225.54</v>
      </c>
      <c r="C394" s="44">
        <v>24589.5</v>
      </c>
      <c r="D394" s="44">
        <v>43682.979999999996</v>
      </c>
      <c r="E394" s="44">
        <v>45036.130000000005</v>
      </c>
      <c r="F394" s="44">
        <v>-1353.1500000000087</v>
      </c>
      <c r="G394" s="21">
        <v>-3.0000000000000027E-2</v>
      </c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  <c r="EY394" s="3"/>
      <c r="EZ394" s="3"/>
      <c r="FA394" s="3"/>
      <c r="FB394" s="3"/>
      <c r="FC394" s="3"/>
      <c r="FD394" s="3"/>
      <c r="FE394" s="3"/>
      <c r="FF394" s="3"/>
      <c r="FG394" s="3"/>
      <c r="FH394" s="3"/>
      <c r="FI394" s="3"/>
      <c r="FJ394" s="3"/>
      <c r="FK394" s="3"/>
      <c r="FL394" s="3"/>
      <c r="FM394" s="3"/>
      <c r="FN394" s="3"/>
      <c r="FO394" s="3"/>
      <c r="FP394" s="3"/>
      <c r="FQ394" s="3"/>
      <c r="FR394" s="3"/>
      <c r="FS394" s="3"/>
      <c r="FT394" s="3"/>
      <c r="FU394" s="3"/>
      <c r="FV394" s="3"/>
      <c r="FW394" s="3"/>
      <c r="FX394" s="3"/>
      <c r="FY394" s="3"/>
      <c r="FZ394" s="3"/>
      <c r="GA394" s="3"/>
      <c r="GB394" s="3"/>
      <c r="GC394" s="3"/>
      <c r="GD394" s="3"/>
      <c r="GE394" s="3"/>
      <c r="GF394" s="3"/>
      <c r="GG394" s="3"/>
      <c r="GH394" s="3"/>
      <c r="GI394" s="3"/>
      <c r="GJ394" s="3"/>
      <c r="GK394" s="3"/>
      <c r="GL394" s="3"/>
      <c r="GM394" s="3"/>
      <c r="GN394" s="3"/>
      <c r="GO394" s="3"/>
      <c r="GP394" s="3"/>
      <c r="GQ394" s="3"/>
      <c r="GR394" s="3"/>
      <c r="GS394" s="3"/>
      <c r="GT394" s="3"/>
      <c r="GU394" s="3"/>
      <c r="GV394" s="3"/>
      <c r="GW394" s="3"/>
      <c r="GX394" s="3"/>
      <c r="GY394" s="3"/>
      <c r="GZ394" s="3"/>
      <c r="HA394" s="3"/>
      <c r="HB394" s="3"/>
      <c r="HC394" s="3"/>
      <c r="HD394" s="3"/>
      <c r="HE394" s="3"/>
      <c r="HF394" s="3"/>
      <c r="HG394" s="3"/>
      <c r="HH394" s="3"/>
      <c r="HI394" s="3"/>
      <c r="HJ394" s="3"/>
      <c r="HK394" s="3"/>
      <c r="HL394" s="3"/>
      <c r="HM394" s="3"/>
      <c r="HN394" s="3"/>
      <c r="HO394" s="3"/>
      <c r="HP394" s="3"/>
      <c r="HQ394" s="3"/>
      <c r="HR394" s="3"/>
      <c r="HS394" s="3"/>
      <c r="HT394" s="3"/>
      <c r="HU394" s="3"/>
      <c r="HV394" s="3"/>
      <c r="HW394" s="3"/>
      <c r="HX394" s="3"/>
      <c r="HY394" s="3"/>
      <c r="HZ394" s="3"/>
      <c r="IA394" s="3"/>
      <c r="IB394" s="3"/>
      <c r="IC394" s="3"/>
      <c r="ID394" s="3"/>
      <c r="IE394" s="3"/>
      <c r="IF394" s="3"/>
      <c r="IG394" s="3"/>
      <c r="IH394" s="3"/>
      <c r="II394" s="3"/>
      <c r="IJ394" s="3"/>
      <c r="IK394" s="3"/>
      <c r="IL394" s="3"/>
      <c r="IM394" s="3"/>
      <c r="IN394" s="3"/>
      <c r="IO394" s="3"/>
      <c r="IP394" s="3"/>
      <c r="IQ394" s="3"/>
      <c r="IR394" s="3"/>
      <c r="IS394" s="3"/>
      <c r="IT394" s="3"/>
      <c r="IU394" s="3"/>
    </row>
    <row r="395" spans="1:255">
      <c r="A395" s="11" t="s">
        <v>238</v>
      </c>
      <c r="B395" s="117">
        <v>2068.81</v>
      </c>
      <c r="C395" s="44">
        <v>10322.25</v>
      </c>
      <c r="D395" s="44">
        <v>4746.5499999999993</v>
      </c>
      <c r="E395" s="44">
        <v>20269.77</v>
      </c>
      <c r="F395" s="44">
        <v>-15523.220000000001</v>
      </c>
      <c r="G395" s="21">
        <v>-0.76580000000000004</v>
      </c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  <c r="FF395" s="3"/>
      <c r="FG395" s="3"/>
      <c r="FH395" s="3"/>
      <c r="FI395" s="3"/>
      <c r="FJ395" s="3"/>
      <c r="FK395" s="3"/>
      <c r="FL395" s="3"/>
      <c r="FM395" s="3"/>
      <c r="FN395" s="3"/>
      <c r="FO395" s="3"/>
      <c r="FP395" s="3"/>
      <c r="FQ395" s="3"/>
      <c r="FR395" s="3"/>
      <c r="FS395" s="3"/>
      <c r="FT395" s="3"/>
      <c r="FU395" s="3"/>
      <c r="FV395" s="3"/>
      <c r="FW395" s="3"/>
      <c r="FX395" s="3"/>
      <c r="FY395" s="3"/>
      <c r="FZ395" s="3"/>
      <c r="GA395" s="3"/>
      <c r="GB395" s="3"/>
      <c r="GC395" s="3"/>
      <c r="GD395" s="3"/>
      <c r="GE395" s="3"/>
      <c r="GF395" s="3"/>
      <c r="GG395" s="3"/>
      <c r="GH395" s="3"/>
      <c r="GI395" s="3"/>
      <c r="GJ395" s="3"/>
      <c r="GK395" s="3"/>
      <c r="GL395" s="3"/>
      <c r="GM395" s="3"/>
      <c r="GN395" s="3"/>
      <c r="GO395" s="3"/>
      <c r="GP395" s="3"/>
      <c r="GQ395" s="3"/>
      <c r="GR395" s="3"/>
      <c r="GS395" s="3"/>
      <c r="GT395" s="3"/>
      <c r="GU395" s="3"/>
      <c r="GV395" s="3"/>
      <c r="GW395" s="3"/>
      <c r="GX395" s="3"/>
      <c r="GY395" s="3"/>
      <c r="GZ395" s="3"/>
      <c r="HA395" s="3"/>
      <c r="HB395" s="3"/>
      <c r="HC395" s="3"/>
      <c r="HD395" s="3"/>
      <c r="HE395" s="3"/>
      <c r="HF395" s="3"/>
      <c r="HG395" s="3"/>
      <c r="HH395" s="3"/>
      <c r="HI395" s="3"/>
      <c r="HJ395" s="3"/>
      <c r="HK395" s="3"/>
      <c r="HL395" s="3"/>
      <c r="HM395" s="3"/>
      <c r="HN395" s="3"/>
      <c r="HO395" s="3"/>
      <c r="HP395" s="3"/>
      <c r="HQ395" s="3"/>
      <c r="HR395" s="3"/>
      <c r="HS395" s="3"/>
      <c r="HT395" s="3"/>
      <c r="HU395" s="3"/>
      <c r="HV395" s="3"/>
      <c r="HW395" s="3"/>
      <c r="HX395" s="3"/>
      <c r="HY395" s="3"/>
      <c r="HZ395" s="3"/>
      <c r="IA395" s="3"/>
      <c r="IB395" s="3"/>
      <c r="IC395" s="3"/>
      <c r="ID395" s="3"/>
      <c r="IE395" s="3"/>
      <c r="IF395" s="3"/>
      <c r="IG395" s="3"/>
      <c r="IH395" s="3"/>
      <c r="II395" s="3"/>
      <c r="IJ395" s="3"/>
      <c r="IK395" s="3"/>
      <c r="IL395" s="3"/>
      <c r="IM395" s="3"/>
      <c r="IN395" s="3"/>
      <c r="IO395" s="3"/>
      <c r="IP395" s="3"/>
      <c r="IQ395" s="3"/>
      <c r="IR395" s="3"/>
      <c r="IS395" s="3"/>
      <c r="IT395" s="3"/>
      <c r="IU395" s="3"/>
    </row>
    <row r="396" spans="1:255">
      <c r="A396" s="11" t="s">
        <v>127</v>
      </c>
      <c r="B396" s="117">
        <v>266234.58</v>
      </c>
      <c r="C396" s="44">
        <v>261827.20000000001</v>
      </c>
      <c r="D396" s="44">
        <v>532021.29</v>
      </c>
      <c r="E396" s="44">
        <v>523916.57</v>
      </c>
      <c r="F396" s="44">
        <v>8104.7200000000303</v>
      </c>
      <c r="G396" s="21">
        <v>1.5500000000000069E-2</v>
      </c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  <c r="FI396" s="3"/>
      <c r="FJ396" s="3"/>
      <c r="FK396" s="3"/>
      <c r="FL396" s="3"/>
      <c r="FM396" s="3"/>
      <c r="FN396" s="3"/>
      <c r="FO396" s="3"/>
      <c r="FP396" s="3"/>
      <c r="FQ396" s="3"/>
      <c r="FR396" s="3"/>
      <c r="FS396" s="3"/>
      <c r="FT396" s="3"/>
      <c r="FU396" s="3"/>
      <c r="FV396" s="3"/>
      <c r="FW396" s="3"/>
      <c r="FX396" s="3"/>
      <c r="FY396" s="3"/>
      <c r="FZ396" s="3"/>
      <c r="GA396" s="3"/>
      <c r="GB396" s="3"/>
      <c r="GC396" s="3"/>
      <c r="GD396" s="3"/>
      <c r="GE396" s="3"/>
      <c r="GF396" s="3"/>
      <c r="GG396" s="3"/>
      <c r="GH396" s="3"/>
      <c r="GI396" s="3"/>
      <c r="GJ396" s="3"/>
      <c r="GK396" s="3"/>
      <c r="GL396" s="3"/>
      <c r="GM396" s="3"/>
      <c r="GN396" s="3"/>
      <c r="GO396" s="3"/>
      <c r="GP396" s="3"/>
      <c r="GQ396" s="3"/>
      <c r="GR396" s="3"/>
      <c r="GS396" s="3"/>
      <c r="GT396" s="3"/>
      <c r="GU396" s="3"/>
      <c r="GV396" s="3"/>
      <c r="GW396" s="3"/>
      <c r="GX396" s="3"/>
      <c r="GY396" s="3"/>
      <c r="GZ396" s="3"/>
      <c r="HA396" s="3"/>
      <c r="HB396" s="3"/>
      <c r="HC396" s="3"/>
      <c r="HD396" s="3"/>
      <c r="HE396" s="3"/>
      <c r="HF396" s="3"/>
      <c r="HG396" s="3"/>
      <c r="HH396" s="3"/>
      <c r="HI396" s="3"/>
      <c r="HJ396" s="3"/>
      <c r="HK396" s="3"/>
      <c r="HL396" s="3"/>
      <c r="HM396" s="3"/>
      <c r="HN396" s="3"/>
      <c r="HO396" s="3"/>
      <c r="HP396" s="3"/>
      <c r="HQ396" s="3"/>
      <c r="HR396" s="3"/>
      <c r="HS396" s="3"/>
      <c r="HT396" s="3"/>
      <c r="HU396" s="3"/>
      <c r="HV396" s="3"/>
      <c r="HW396" s="3"/>
      <c r="HX396" s="3"/>
      <c r="HY396" s="3"/>
      <c r="HZ396" s="3"/>
      <c r="IA396" s="3"/>
      <c r="IB396" s="3"/>
      <c r="IC396" s="3"/>
      <c r="ID396" s="3"/>
      <c r="IE396" s="3"/>
      <c r="IF396" s="3"/>
      <c r="IG396" s="3"/>
      <c r="IH396" s="3"/>
      <c r="II396" s="3"/>
      <c r="IJ396" s="3"/>
      <c r="IK396" s="3"/>
      <c r="IL396" s="3"/>
      <c r="IM396" s="3"/>
      <c r="IN396" s="3"/>
      <c r="IO396" s="3"/>
      <c r="IP396" s="3"/>
      <c r="IQ396" s="3"/>
      <c r="IR396" s="3"/>
      <c r="IS396" s="3"/>
      <c r="IT396" s="3"/>
      <c r="IU396" s="3"/>
    </row>
    <row r="397" spans="1:255">
      <c r="A397" s="11" t="s">
        <v>239</v>
      </c>
      <c r="B397" s="117">
        <v>361343.70999999996</v>
      </c>
      <c r="C397" s="44">
        <v>348592.29</v>
      </c>
      <c r="D397" s="44">
        <v>710159.1</v>
      </c>
      <c r="E397" s="44">
        <v>701404.27</v>
      </c>
      <c r="F397" s="44">
        <v>8754.8299999999581</v>
      </c>
      <c r="G397" s="21">
        <v>1.2499999999999956E-2</v>
      </c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  <c r="EU397" s="3"/>
      <c r="EV397" s="3"/>
      <c r="EW397" s="3"/>
      <c r="EX397" s="3"/>
      <c r="EY397" s="3"/>
      <c r="EZ397" s="3"/>
      <c r="FA397" s="3"/>
      <c r="FB397" s="3"/>
      <c r="FC397" s="3"/>
      <c r="FD397" s="3"/>
      <c r="FE397" s="3"/>
      <c r="FF397" s="3"/>
      <c r="FG397" s="3"/>
      <c r="FH397" s="3"/>
      <c r="FI397" s="3"/>
      <c r="FJ397" s="3"/>
      <c r="FK397" s="3"/>
      <c r="FL397" s="3"/>
      <c r="FM397" s="3"/>
      <c r="FN397" s="3"/>
      <c r="FO397" s="3"/>
      <c r="FP397" s="3"/>
      <c r="FQ397" s="3"/>
      <c r="FR397" s="3"/>
      <c r="FS397" s="3"/>
      <c r="FT397" s="3"/>
      <c r="FU397" s="3"/>
      <c r="FV397" s="3"/>
      <c r="FW397" s="3"/>
      <c r="FX397" s="3"/>
      <c r="FY397" s="3"/>
      <c r="FZ397" s="3"/>
      <c r="GA397" s="3"/>
      <c r="GB397" s="3"/>
      <c r="GC397" s="3"/>
      <c r="GD397" s="3"/>
      <c r="GE397" s="3"/>
      <c r="GF397" s="3"/>
      <c r="GG397" s="3"/>
      <c r="GH397" s="3"/>
      <c r="GI397" s="3"/>
      <c r="GJ397" s="3"/>
      <c r="GK397" s="3"/>
      <c r="GL397" s="3"/>
      <c r="GM397" s="3"/>
      <c r="GN397" s="3"/>
      <c r="GO397" s="3"/>
      <c r="GP397" s="3"/>
      <c r="GQ397" s="3"/>
      <c r="GR397" s="3"/>
      <c r="GS397" s="3"/>
      <c r="GT397" s="3"/>
      <c r="GU397" s="3"/>
      <c r="GV397" s="3"/>
      <c r="GW397" s="3"/>
      <c r="GX397" s="3"/>
      <c r="GY397" s="3"/>
      <c r="GZ397" s="3"/>
      <c r="HA397" s="3"/>
      <c r="HB397" s="3"/>
      <c r="HC397" s="3"/>
      <c r="HD397" s="3"/>
      <c r="HE397" s="3"/>
      <c r="HF397" s="3"/>
      <c r="HG397" s="3"/>
      <c r="HH397" s="3"/>
      <c r="HI397" s="3"/>
      <c r="HJ397" s="3"/>
      <c r="HK397" s="3"/>
      <c r="HL397" s="3"/>
      <c r="HM397" s="3"/>
      <c r="HN397" s="3"/>
      <c r="HO397" s="3"/>
      <c r="HP397" s="3"/>
      <c r="HQ397" s="3"/>
      <c r="HR397" s="3"/>
      <c r="HS397" s="3"/>
      <c r="HT397" s="3"/>
      <c r="HU397" s="3"/>
      <c r="HV397" s="3"/>
      <c r="HW397" s="3"/>
      <c r="HX397" s="3"/>
      <c r="HY397" s="3"/>
      <c r="HZ397" s="3"/>
      <c r="IA397" s="3"/>
      <c r="IB397" s="3"/>
      <c r="IC397" s="3"/>
      <c r="ID397" s="3"/>
      <c r="IE397" s="3"/>
      <c r="IF397" s="3"/>
      <c r="IG397" s="3"/>
      <c r="IH397" s="3"/>
      <c r="II397" s="3"/>
      <c r="IJ397" s="3"/>
      <c r="IK397" s="3"/>
      <c r="IL397" s="3"/>
      <c r="IM397" s="3"/>
      <c r="IN397" s="3"/>
      <c r="IO397" s="3"/>
      <c r="IP397" s="3"/>
      <c r="IQ397" s="3"/>
      <c r="IR397" s="3"/>
      <c r="IS397" s="3"/>
      <c r="IT397" s="3"/>
      <c r="IU397" s="3"/>
    </row>
    <row r="398" spans="1:255">
      <c r="A398" s="11" t="s">
        <v>148</v>
      </c>
      <c r="B398" s="117">
        <v>2756.74</v>
      </c>
      <c r="C398" s="44">
        <v>2586.02</v>
      </c>
      <c r="D398" s="44">
        <v>5130.33</v>
      </c>
      <c r="E398" s="44">
        <v>5215.6900000000005</v>
      </c>
      <c r="F398" s="44">
        <v>-85.360000000000582</v>
      </c>
      <c r="G398" s="21">
        <v>-1.639999999999997E-2</v>
      </c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  <c r="FB398" s="3"/>
      <c r="FC398" s="3"/>
      <c r="FD398" s="3"/>
      <c r="FE398" s="3"/>
      <c r="FF398" s="3"/>
      <c r="FG398" s="3"/>
      <c r="FH398" s="3"/>
      <c r="FI398" s="3"/>
      <c r="FJ398" s="3"/>
      <c r="FK398" s="3"/>
      <c r="FL398" s="3"/>
      <c r="FM398" s="3"/>
      <c r="FN398" s="3"/>
      <c r="FO398" s="3"/>
      <c r="FP398" s="3"/>
      <c r="FQ398" s="3"/>
      <c r="FR398" s="3"/>
      <c r="FS398" s="3"/>
      <c r="FT398" s="3"/>
      <c r="FU398" s="3"/>
      <c r="FV398" s="3"/>
      <c r="FW398" s="3"/>
      <c r="FX398" s="3"/>
      <c r="FY398" s="3"/>
      <c r="FZ398" s="3"/>
      <c r="GA398" s="3"/>
      <c r="GB398" s="3"/>
      <c r="GC398" s="3"/>
      <c r="GD398" s="3"/>
      <c r="GE398" s="3"/>
      <c r="GF398" s="3"/>
      <c r="GG398" s="3"/>
      <c r="GH398" s="3"/>
      <c r="GI398" s="3"/>
      <c r="GJ398" s="3"/>
      <c r="GK398" s="3"/>
      <c r="GL398" s="3"/>
      <c r="GM398" s="3"/>
      <c r="GN398" s="3"/>
      <c r="GO398" s="3"/>
      <c r="GP398" s="3"/>
      <c r="GQ398" s="3"/>
      <c r="GR398" s="3"/>
      <c r="GS398" s="3"/>
      <c r="GT398" s="3"/>
      <c r="GU398" s="3"/>
      <c r="GV398" s="3"/>
      <c r="GW398" s="3"/>
      <c r="GX398" s="3"/>
      <c r="GY398" s="3"/>
      <c r="GZ398" s="3"/>
      <c r="HA398" s="3"/>
      <c r="HB398" s="3"/>
      <c r="HC398" s="3"/>
      <c r="HD398" s="3"/>
      <c r="HE398" s="3"/>
      <c r="HF398" s="3"/>
      <c r="HG398" s="3"/>
      <c r="HH398" s="3"/>
      <c r="HI398" s="3"/>
      <c r="HJ398" s="3"/>
      <c r="HK398" s="3"/>
      <c r="HL398" s="3"/>
      <c r="HM398" s="3"/>
      <c r="HN398" s="3"/>
      <c r="HO398" s="3"/>
      <c r="HP398" s="3"/>
      <c r="HQ398" s="3"/>
      <c r="HR398" s="3"/>
      <c r="HS398" s="3"/>
      <c r="HT398" s="3"/>
      <c r="HU398" s="3"/>
      <c r="HV398" s="3"/>
      <c r="HW398" s="3"/>
      <c r="HX398" s="3"/>
      <c r="HY398" s="3"/>
      <c r="HZ398" s="3"/>
      <c r="IA398" s="3"/>
      <c r="IB398" s="3"/>
      <c r="IC398" s="3"/>
      <c r="ID398" s="3"/>
      <c r="IE398" s="3"/>
      <c r="IF398" s="3"/>
      <c r="IG398" s="3"/>
      <c r="IH398" s="3"/>
      <c r="II398" s="3"/>
      <c r="IJ398" s="3"/>
      <c r="IK398" s="3"/>
      <c r="IL398" s="3"/>
      <c r="IM398" s="3"/>
      <c r="IN398" s="3"/>
      <c r="IO398" s="3"/>
      <c r="IP398" s="3"/>
      <c r="IQ398" s="3"/>
      <c r="IR398" s="3"/>
      <c r="IS398" s="3"/>
      <c r="IT398" s="3"/>
      <c r="IU398" s="3"/>
    </row>
    <row r="399" spans="1:255">
      <c r="A399" s="11" t="s">
        <v>132</v>
      </c>
      <c r="B399" s="117">
        <v>71112.639999999999</v>
      </c>
      <c r="C399" s="44">
        <v>69342.39</v>
      </c>
      <c r="D399" s="44">
        <v>133726.14000000001</v>
      </c>
      <c r="E399" s="44">
        <v>134559.37</v>
      </c>
      <c r="F399" s="44">
        <v>-833.22999999998137</v>
      </c>
      <c r="G399" s="21">
        <v>-6.1999999999999833E-3</v>
      </c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  <c r="FF399" s="3"/>
      <c r="FG399" s="3"/>
      <c r="FH399" s="3"/>
      <c r="FI399" s="3"/>
      <c r="FJ399" s="3"/>
      <c r="FK399" s="3"/>
      <c r="FL399" s="3"/>
      <c r="FM399" s="3"/>
      <c r="FN399" s="3"/>
      <c r="FO399" s="3"/>
      <c r="FP399" s="3"/>
      <c r="FQ399" s="3"/>
      <c r="FR399" s="3"/>
      <c r="FS399" s="3"/>
      <c r="FT399" s="3"/>
      <c r="FU399" s="3"/>
      <c r="FV399" s="3"/>
      <c r="FW399" s="3"/>
      <c r="FX399" s="3"/>
      <c r="FY399" s="3"/>
      <c r="FZ399" s="3"/>
      <c r="GA399" s="3"/>
      <c r="GB399" s="3"/>
      <c r="GC399" s="3"/>
      <c r="GD399" s="3"/>
      <c r="GE399" s="3"/>
      <c r="GF399" s="3"/>
      <c r="GG399" s="3"/>
      <c r="GH399" s="3"/>
      <c r="GI399" s="3"/>
      <c r="GJ399" s="3"/>
      <c r="GK399" s="3"/>
      <c r="GL399" s="3"/>
      <c r="GM399" s="3"/>
      <c r="GN399" s="3"/>
      <c r="GO399" s="3"/>
      <c r="GP399" s="3"/>
      <c r="GQ399" s="3"/>
      <c r="GR399" s="3"/>
      <c r="GS399" s="3"/>
      <c r="GT399" s="3"/>
      <c r="GU399" s="3"/>
      <c r="GV399" s="3"/>
      <c r="GW399" s="3"/>
      <c r="GX399" s="3"/>
      <c r="GY399" s="3"/>
      <c r="GZ399" s="3"/>
      <c r="HA399" s="3"/>
      <c r="HB399" s="3"/>
      <c r="HC399" s="3"/>
      <c r="HD399" s="3"/>
      <c r="HE399" s="3"/>
      <c r="HF399" s="3"/>
      <c r="HG399" s="3"/>
      <c r="HH399" s="3"/>
      <c r="HI399" s="3"/>
      <c r="HJ399" s="3"/>
      <c r="HK399" s="3"/>
      <c r="HL399" s="3"/>
      <c r="HM399" s="3"/>
      <c r="HN399" s="3"/>
      <c r="HO399" s="3"/>
      <c r="HP399" s="3"/>
      <c r="HQ399" s="3"/>
      <c r="HR399" s="3"/>
      <c r="HS399" s="3"/>
      <c r="HT399" s="3"/>
      <c r="HU399" s="3"/>
      <c r="HV399" s="3"/>
      <c r="HW399" s="3"/>
      <c r="HX399" s="3"/>
      <c r="HY399" s="3"/>
      <c r="HZ399" s="3"/>
      <c r="IA399" s="3"/>
      <c r="IB399" s="3"/>
      <c r="IC399" s="3"/>
      <c r="ID399" s="3"/>
      <c r="IE399" s="3"/>
      <c r="IF399" s="3"/>
      <c r="IG399" s="3"/>
      <c r="IH399" s="3"/>
      <c r="II399" s="3"/>
      <c r="IJ399" s="3"/>
      <c r="IK399" s="3"/>
      <c r="IL399" s="3"/>
      <c r="IM399" s="3"/>
      <c r="IN399" s="3"/>
      <c r="IO399" s="3"/>
      <c r="IP399" s="3"/>
      <c r="IQ399" s="3"/>
      <c r="IR399" s="3"/>
      <c r="IS399" s="3"/>
      <c r="IT399" s="3"/>
      <c r="IU399" s="3"/>
    </row>
    <row r="400" spans="1:255">
      <c r="A400" s="11" t="s">
        <v>186</v>
      </c>
      <c r="B400" s="117">
        <v>118566.52</v>
      </c>
      <c r="C400" s="44">
        <v>131942.11000000002</v>
      </c>
      <c r="D400" s="44">
        <v>235477.6</v>
      </c>
      <c r="E400" s="44">
        <v>243143.37</v>
      </c>
      <c r="F400" s="44">
        <v>-7665.7699999999895</v>
      </c>
      <c r="G400" s="21">
        <v>-3.1499999999999972E-2</v>
      </c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  <c r="FJ400" s="3"/>
      <c r="FK400" s="3"/>
      <c r="FL400" s="3"/>
      <c r="FM400" s="3"/>
      <c r="FN400" s="3"/>
      <c r="FO400" s="3"/>
      <c r="FP400" s="3"/>
      <c r="FQ400" s="3"/>
      <c r="FR400" s="3"/>
      <c r="FS400" s="3"/>
      <c r="FT400" s="3"/>
      <c r="FU400" s="3"/>
      <c r="FV400" s="3"/>
      <c r="FW400" s="3"/>
      <c r="FX400" s="3"/>
      <c r="FY400" s="3"/>
      <c r="FZ400" s="3"/>
      <c r="GA400" s="3"/>
      <c r="GB400" s="3"/>
      <c r="GC400" s="3"/>
      <c r="GD400" s="3"/>
      <c r="GE400" s="3"/>
      <c r="GF400" s="3"/>
      <c r="GG400" s="3"/>
      <c r="GH400" s="3"/>
      <c r="GI400" s="3"/>
      <c r="GJ400" s="3"/>
      <c r="GK400" s="3"/>
      <c r="GL400" s="3"/>
      <c r="GM400" s="3"/>
      <c r="GN400" s="3"/>
      <c r="GO400" s="3"/>
      <c r="GP400" s="3"/>
      <c r="GQ400" s="3"/>
      <c r="GR400" s="3"/>
      <c r="GS400" s="3"/>
      <c r="GT400" s="3"/>
      <c r="GU400" s="3"/>
      <c r="GV400" s="3"/>
      <c r="GW400" s="3"/>
      <c r="GX400" s="3"/>
      <c r="GY400" s="3"/>
      <c r="GZ400" s="3"/>
      <c r="HA400" s="3"/>
      <c r="HB400" s="3"/>
      <c r="HC400" s="3"/>
      <c r="HD400" s="3"/>
      <c r="HE400" s="3"/>
      <c r="HF400" s="3"/>
      <c r="HG400" s="3"/>
      <c r="HH400" s="3"/>
      <c r="HI400" s="3"/>
      <c r="HJ400" s="3"/>
      <c r="HK400" s="3"/>
      <c r="HL400" s="3"/>
      <c r="HM400" s="3"/>
      <c r="HN400" s="3"/>
      <c r="HO400" s="3"/>
      <c r="HP400" s="3"/>
      <c r="HQ400" s="3"/>
      <c r="HR400" s="3"/>
      <c r="HS400" s="3"/>
      <c r="HT400" s="3"/>
      <c r="HU400" s="3"/>
      <c r="HV400" s="3"/>
      <c r="HW400" s="3"/>
      <c r="HX400" s="3"/>
      <c r="HY400" s="3"/>
      <c r="HZ400" s="3"/>
      <c r="IA400" s="3"/>
      <c r="IB400" s="3"/>
      <c r="IC400" s="3"/>
      <c r="ID400" s="3"/>
      <c r="IE400" s="3"/>
      <c r="IF400" s="3"/>
      <c r="IG400" s="3"/>
      <c r="IH400" s="3"/>
      <c r="II400" s="3"/>
      <c r="IJ400" s="3"/>
      <c r="IK400" s="3"/>
      <c r="IL400" s="3"/>
      <c r="IM400" s="3"/>
      <c r="IN400" s="3"/>
      <c r="IO400" s="3"/>
      <c r="IP400" s="3"/>
      <c r="IQ400" s="3"/>
      <c r="IR400" s="3"/>
      <c r="IS400" s="3"/>
      <c r="IT400" s="3"/>
      <c r="IU400" s="3"/>
    </row>
    <row r="401" spans="1:255">
      <c r="A401" s="11" t="s">
        <v>116</v>
      </c>
      <c r="B401" s="117">
        <v>8769.77</v>
      </c>
      <c r="C401" s="44">
        <v>6524.22</v>
      </c>
      <c r="D401" s="44">
        <v>17874.190000000002</v>
      </c>
      <c r="E401" s="44">
        <v>13274.45</v>
      </c>
      <c r="F401" s="44">
        <v>4599.7400000000016</v>
      </c>
      <c r="G401" s="21">
        <v>0.34650000000000003</v>
      </c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  <c r="FJ401" s="3"/>
      <c r="FK401" s="3"/>
      <c r="FL401" s="3"/>
      <c r="FM401" s="3"/>
      <c r="FN401" s="3"/>
      <c r="FO401" s="3"/>
      <c r="FP401" s="3"/>
      <c r="FQ401" s="3"/>
      <c r="FR401" s="3"/>
      <c r="FS401" s="3"/>
      <c r="FT401" s="3"/>
      <c r="FU401" s="3"/>
      <c r="FV401" s="3"/>
      <c r="FW401" s="3"/>
      <c r="FX401" s="3"/>
      <c r="FY401" s="3"/>
      <c r="FZ401" s="3"/>
      <c r="GA401" s="3"/>
      <c r="GB401" s="3"/>
      <c r="GC401" s="3"/>
      <c r="GD401" s="3"/>
      <c r="GE401" s="3"/>
      <c r="GF401" s="3"/>
      <c r="GG401" s="3"/>
      <c r="GH401" s="3"/>
      <c r="GI401" s="3"/>
      <c r="GJ401" s="3"/>
      <c r="GK401" s="3"/>
      <c r="GL401" s="3"/>
      <c r="GM401" s="3"/>
      <c r="GN401" s="3"/>
      <c r="GO401" s="3"/>
      <c r="GP401" s="3"/>
      <c r="GQ401" s="3"/>
      <c r="GR401" s="3"/>
      <c r="GS401" s="3"/>
      <c r="GT401" s="3"/>
      <c r="GU401" s="3"/>
      <c r="GV401" s="3"/>
      <c r="GW401" s="3"/>
      <c r="GX401" s="3"/>
      <c r="GY401" s="3"/>
      <c r="GZ401" s="3"/>
      <c r="HA401" s="3"/>
      <c r="HB401" s="3"/>
      <c r="HC401" s="3"/>
      <c r="HD401" s="3"/>
      <c r="HE401" s="3"/>
      <c r="HF401" s="3"/>
      <c r="HG401" s="3"/>
      <c r="HH401" s="3"/>
      <c r="HI401" s="3"/>
      <c r="HJ401" s="3"/>
      <c r="HK401" s="3"/>
      <c r="HL401" s="3"/>
      <c r="HM401" s="3"/>
      <c r="HN401" s="3"/>
      <c r="HO401" s="3"/>
      <c r="HP401" s="3"/>
      <c r="HQ401" s="3"/>
      <c r="HR401" s="3"/>
      <c r="HS401" s="3"/>
      <c r="HT401" s="3"/>
      <c r="HU401" s="3"/>
      <c r="HV401" s="3"/>
      <c r="HW401" s="3"/>
      <c r="HX401" s="3"/>
      <c r="HY401" s="3"/>
      <c r="HZ401" s="3"/>
      <c r="IA401" s="3"/>
      <c r="IB401" s="3"/>
      <c r="IC401" s="3"/>
      <c r="ID401" s="3"/>
      <c r="IE401" s="3"/>
      <c r="IF401" s="3"/>
      <c r="IG401" s="3"/>
      <c r="IH401" s="3"/>
      <c r="II401" s="3"/>
      <c r="IJ401" s="3"/>
      <c r="IK401" s="3"/>
      <c r="IL401" s="3"/>
      <c r="IM401" s="3"/>
      <c r="IN401" s="3"/>
      <c r="IO401" s="3"/>
      <c r="IP401" s="3"/>
      <c r="IQ401" s="3"/>
      <c r="IR401" s="3"/>
      <c r="IS401" s="3"/>
      <c r="IT401" s="3"/>
      <c r="IU401" s="3"/>
    </row>
    <row r="402" spans="1:255">
      <c r="A402" s="11" t="s">
        <v>158</v>
      </c>
      <c r="B402" s="117">
        <v>21501.99</v>
      </c>
      <c r="C402" s="44">
        <v>21883.73</v>
      </c>
      <c r="D402" s="44">
        <v>43277.520000000004</v>
      </c>
      <c r="E402" s="44">
        <v>38974.160000000003</v>
      </c>
      <c r="F402" s="44">
        <v>4303.3600000000006</v>
      </c>
      <c r="G402" s="21">
        <v>0.11040000000000005</v>
      </c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  <c r="FF402" s="3"/>
      <c r="FG402" s="3"/>
      <c r="FH402" s="3"/>
      <c r="FI402" s="3"/>
      <c r="FJ402" s="3"/>
      <c r="FK402" s="3"/>
      <c r="FL402" s="3"/>
      <c r="FM402" s="3"/>
      <c r="FN402" s="3"/>
      <c r="FO402" s="3"/>
      <c r="FP402" s="3"/>
      <c r="FQ402" s="3"/>
      <c r="FR402" s="3"/>
      <c r="FS402" s="3"/>
      <c r="FT402" s="3"/>
      <c r="FU402" s="3"/>
      <c r="FV402" s="3"/>
      <c r="FW402" s="3"/>
      <c r="FX402" s="3"/>
      <c r="FY402" s="3"/>
      <c r="FZ402" s="3"/>
      <c r="GA402" s="3"/>
      <c r="GB402" s="3"/>
      <c r="GC402" s="3"/>
      <c r="GD402" s="3"/>
      <c r="GE402" s="3"/>
      <c r="GF402" s="3"/>
      <c r="GG402" s="3"/>
      <c r="GH402" s="3"/>
      <c r="GI402" s="3"/>
      <c r="GJ402" s="3"/>
      <c r="GK402" s="3"/>
      <c r="GL402" s="3"/>
      <c r="GM402" s="3"/>
      <c r="GN402" s="3"/>
      <c r="GO402" s="3"/>
      <c r="GP402" s="3"/>
      <c r="GQ402" s="3"/>
      <c r="GR402" s="3"/>
      <c r="GS402" s="3"/>
      <c r="GT402" s="3"/>
      <c r="GU402" s="3"/>
      <c r="GV402" s="3"/>
      <c r="GW402" s="3"/>
      <c r="GX402" s="3"/>
      <c r="GY402" s="3"/>
      <c r="GZ402" s="3"/>
      <c r="HA402" s="3"/>
      <c r="HB402" s="3"/>
      <c r="HC402" s="3"/>
      <c r="HD402" s="3"/>
      <c r="HE402" s="3"/>
      <c r="HF402" s="3"/>
      <c r="HG402" s="3"/>
      <c r="HH402" s="3"/>
      <c r="HI402" s="3"/>
      <c r="HJ402" s="3"/>
      <c r="HK402" s="3"/>
      <c r="HL402" s="3"/>
      <c r="HM402" s="3"/>
      <c r="HN402" s="3"/>
      <c r="HO402" s="3"/>
      <c r="HP402" s="3"/>
      <c r="HQ402" s="3"/>
      <c r="HR402" s="3"/>
      <c r="HS402" s="3"/>
      <c r="HT402" s="3"/>
      <c r="HU402" s="3"/>
      <c r="HV402" s="3"/>
      <c r="HW402" s="3"/>
      <c r="HX402" s="3"/>
      <c r="HY402" s="3"/>
      <c r="HZ402" s="3"/>
      <c r="IA402" s="3"/>
      <c r="IB402" s="3"/>
      <c r="IC402" s="3"/>
      <c r="ID402" s="3"/>
      <c r="IE402" s="3"/>
      <c r="IF402" s="3"/>
      <c r="IG402" s="3"/>
      <c r="IH402" s="3"/>
      <c r="II402" s="3"/>
      <c r="IJ402" s="3"/>
      <c r="IK402" s="3"/>
      <c r="IL402" s="3"/>
      <c r="IM402" s="3"/>
      <c r="IN402" s="3"/>
      <c r="IO402" s="3"/>
      <c r="IP402" s="3"/>
      <c r="IQ402" s="3"/>
      <c r="IR402" s="3"/>
      <c r="IS402" s="3"/>
      <c r="IT402" s="3"/>
      <c r="IU402" s="3"/>
    </row>
    <row r="403" spans="1:255">
      <c r="A403" s="23" t="s">
        <v>154</v>
      </c>
      <c r="B403" s="117">
        <v>3485.21</v>
      </c>
      <c r="C403" s="44">
        <v>3222.34</v>
      </c>
      <c r="D403" s="44">
        <v>7463.18</v>
      </c>
      <c r="E403" s="44">
        <v>6531.98</v>
      </c>
      <c r="F403" s="44">
        <v>931.20000000000073</v>
      </c>
      <c r="G403" s="21">
        <v>0.14260000000000006</v>
      </c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  <c r="FH403" s="3"/>
      <c r="FI403" s="3"/>
      <c r="FJ403" s="3"/>
      <c r="FK403" s="3"/>
      <c r="FL403" s="3"/>
      <c r="FM403" s="3"/>
      <c r="FN403" s="3"/>
      <c r="FO403" s="3"/>
      <c r="FP403" s="3"/>
      <c r="FQ403" s="3"/>
      <c r="FR403" s="3"/>
      <c r="FS403" s="3"/>
      <c r="FT403" s="3"/>
      <c r="FU403" s="3"/>
      <c r="FV403" s="3"/>
      <c r="FW403" s="3"/>
      <c r="FX403" s="3"/>
      <c r="FY403" s="3"/>
      <c r="FZ403" s="3"/>
      <c r="GA403" s="3"/>
      <c r="GB403" s="3"/>
      <c r="GC403" s="3"/>
      <c r="GD403" s="3"/>
      <c r="GE403" s="3"/>
      <c r="GF403" s="3"/>
      <c r="GG403" s="3"/>
      <c r="GH403" s="3"/>
      <c r="GI403" s="3"/>
      <c r="GJ403" s="3"/>
      <c r="GK403" s="3"/>
      <c r="GL403" s="3"/>
      <c r="GM403" s="3"/>
      <c r="GN403" s="3"/>
      <c r="GO403" s="3"/>
      <c r="GP403" s="3"/>
      <c r="GQ403" s="3"/>
      <c r="GR403" s="3"/>
      <c r="GS403" s="3"/>
      <c r="GT403" s="3"/>
      <c r="GU403" s="3"/>
      <c r="GV403" s="3"/>
      <c r="GW403" s="3"/>
      <c r="GX403" s="3"/>
      <c r="GY403" s="3"/>
      <c r="GZ403" s="3"/>
      <c r="HA403" s="3"/>
      <c r="HB403" s="3"/>
      <c r="HC403" s="3"/>
      <c r="HD403" s="3"/>
      <c r="HE403" s="3"/>
      <c r="HF403" s="3"/>
      <c r="HG403" s="3"/>
      <c r="HH403" s="3"/>
      <c r="HI403" s="3"/>
      <c r="HJ403" s="3"/>
      <c r="HK403" s="3"/>
      <c r="HL403" s="3"/>
      <c r="HM403" s="3"/>
      <c r="HN403" s="3"/>
      <c r="HO403" s="3"/>
      <c r="HP403" s="3"/>
      <c r="HQ403" s="3"/>
      <c r="HR403" s="3"/>
      <c r="HS403" s="3"/>
      <c r="HT403" s="3"/>
      <c r="HU403" s="3"/>
      <c r="HV403" s="3"/>
      <c r="HW403" s="3"/>
      <c r="HX403" s="3"/>
      <c r="HY403" s="3"/>
      <c r="HZ403" s="3"/>
      <c r="IA403" s="3"/>
      <c r="IB403" s="3"/>
      <c r="IC403" s="3"/>
      <c r="ID403" s="3"/>
      <c r="IE403" s="3"/>
      <c r="IF403" s="3"/>
      <c r="IG403" s="3"/>
      <c r="IH403" s="3"/>
      <c r="II403" s="3"/>
      <c r="IJ403" s="3"/>
      <c r="IK403" s="3"/>
      <c r="IL403" s="3"/>
      <c r="IM403" s="3"/>
      <c r="IN403" s="3"/>
      <c r="IO403" s="3"/>
      <c r="IP403" s="3"/>
      <c r="IQ403" s="3"/>
      <c r="IR403" s="3"/>
      <c r="IS403" s="3"/>
      <c r="IT403" s="3"/>
      <c r="IU403" s="3"/>
    </row>
    <row r="404" spans="1:255">
      <c r="A404" s="11" t="s">
        <v>181</v>
      </c>
      <c r="B404" s="117">
        <v>30893.29</v>
      </c>
      <c r="C404" s="44">
        <v>35703.599999999999</v>
      </c>
      <c r="D404" s="44">
        <v>61472.9</v>
      </c>
      <c r="E404" s="44">
        <v>68039.91</v>
      </c>
      <c r="F404" s="44">
        <v>-6567.010000000002</v>
      </c>
      <c r="G404" s="21">
        <v>-9.650000000000003E-2</v>
      </c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  <c r="FF404" s="3"/>
      <c r="FG404" s="3"/>
      <c r="FH404" s="3"/>
      <c r="FI404" s="3"/>
      <c r="FJ404" s="3"/>
      <c r="FK404" s="3"/>
      <c r="FL404" s="3"/>
      <c r="FM404" s="3"/>
      <c r="FN404" s="3"/>
      <c r="FO404" s="3"/>
      <c r="FP404" s="3"/>
      <c r="FQ404" s="3"/>
      <c r="FR404" s="3"/>
      <c r="FS404" s="3"/>
      <c r="FT404" s="3"/>
      <c r="FU404" s="3"/>
      <c r="FV404" s="3"/>
      <c r="FW404" s="3"/>
      <c r="FX404" s="3"/>
      <c r="FY404" s="3"/>
      <c r="FZ404" s="3"/>
      <c r="GA404" s="3"/>
      <c r="GB404" s="3"/>
      <c r="GC404" s="3"/>
      <c r="GD404" s="3"/>
      <c r="GE404" s="3"/>
      <c r="GF404" s="3"/>
      <c r="GG404" s="3"/>
      <c r="GH404" s="3"/>
      <c r="GI404" s="3"/>
      <c r="GJ404" s="3"/>
      <c r="GK404" s="3"/>
      <c r="GL404" s="3"/>
      <c r="GM404" s="3"/>
      <c r="GN404" s="3"/>
      <c r="GO404" s="3"/>
      <c r="GP404" s="3"/>
      <c r="GQ404" s="3"/>
      <c r="GR404" s="3"/>
      <c r="GS404" s="3"/>
      <c r="GT404" s="3"/>
      <c r="GU404" s="3"/>
      <c r="GV404" s="3"/>
      <c r="GW404" s="3"/>
      <c r="GX404" s="3"/>
      <c r="GY404" s="3"/>
      <c r="GZ404" s="3"/>
      <c r="HA404" s="3"/>
      <c r="HB404" s="3"/>
      <c r="HC404" s="3"/>
      <c r="HD404" s="3"/>
      <c r="HE404" s="3"/>
      <c r="HF404" s="3"/>
      <c r="HG404" s="3"/>
      <c r="HH404" s="3"/>
      <c r="HI404" s="3"/>
      <c r="HJ404" s="3"/>
      <c r="HK404" s="3"/>
      <c r="HL404" s="3"/>
      <c r="HM404" s="3"/>
      <c r="HN404" s="3"/>
      <c r="HO404" s="3"/>
      <c r="HP404" s="3"/>
      <c r="HQ404" s="3"/>
      <c r="HR404" s="3"/>
      <c r="HS404" s="3"/>
      <c r="HT404" s="3"/>
      <c r="HU404" s="3"/>
      <c r="HV404" s="3"/>
      <c r="HW404" s="3"/>
      <c r="HX404" s="3"/>
      <c r="HY404" s="3"/>
      <c r="HZ404" s="3"/>
      <c r="IA404" s="3"/>
      <c r="IB404" s="3"/>
      <c r="IC404" s="3"/>
      <c r="ID404" s="3"/>
      <c r="IE404" s="3"/>
      <c r="IF404" s="3"/>
      <c r="IG404" s="3"/>
      <c r="IH404" s="3"/>
      <c r="II404" s="3"/>
      <c r="IJ404" s="3"/>
      <c r="IK404" s="3"/>
      <c r="IL404" s="3"/>
      <c r="IM404" s="3"/>
      <c r="IN404" s="3"/>
      <c r="IO404" s="3"/>
      <c r="IP404" s="3"/>
      <c r="IQ404" s="3"/>
      <c r="IR404" s="3"/>
      <c r="IS404" s="3"/>
      <c r="IT404" s="3"/>
      <c r="IU404" s="3"/>
    </row>
    <row r="405" spans="1:255">
      <c r="A405" s="11" t="s">
        <v>122</v>
      </c>
      <c r="B405" s="117">
        <v>94262.75</v>
      </c>
      <c r="C405" s="44">
        <v>91335.22</v>
      </c>
      <c r="D405" s="44">
        <v>197183.76</v>
      </c>
      <c r="E405" s="44">
        <v>196289.63</v>
      </c>
      <c r="F405" s="44">
        <v>894.13000000000466</v>
      </c>
      <c r="G405" s="21">
        <v>4.5999999999999375E-3</v>
      </c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/>
      <c r="FG405" s="3"/>
      <c r="FH405" s="3"/>
      <c r="FI405" s="3"/>
      <c r="FJ405" s="3"/>
      <c r="FK405" s="3"/>
      <c r="FL405" s="3"/>
      <c r="FM405" s="3"/>
      <c r="FN405" s="3"/>
      <c r="FO405" s="3"/>
      <c r="FP405" s="3"/>
      <c r="FQ405" s="3"/>
      <c r="FR405" s="3"/>
      <c r="FS405" s="3"/>
      <c r="FT405" s="3"/>
      <c r="FU405" s="3"/>
      <c r="FV405" s="3"/>
      <c r="FW405" s="3"/>
      <c r="FX405" s="3"/>
      <c r="FY405" s="3"/>
      <c r="FZ405" s="3"/>
      <c r="GA405" s="3"/>
      <c r="GB405" s="3"/>
      <c r="GC405" s="3"/>
      <c r="GD405" s="3"/>
      <c r="GE405" s="3"/>
      <c r="GF405" s="3"/>
      <c r="GG405" s="3"/>
      <c r="GH405" s="3"/>
      <c r="GI405" s="3"/>
      <c r="GJ405" s="3"/>
      <c r="GK405" s="3"/>
      <c r="GL405" s="3"/>
      <c r="GM405" s="3"/>
      <c r="GN405" s="3"/>
      <c r="GO405" s="3"/>
      <c r="GP405" s="3"/>
      <c r="GQ405" s="3"/>
      <c r="GR405" s="3"/>
      <c r="GS405" s="3"/>
      <c r="GT405" s="3"/>
      <c r="GU405" s="3"/>
      <c r="GV405" s="3"/>
      <c r="GW405" s="3"/>
      <c r="GX405" s="3"/>
      <c r="GY405" s="3"/>
      <c r="GZ405" s="3"/>
      <c r="HA405" s="3"/>
      <c r="HB405" s="3"/>
      <c r="HC405" s="3"/>
      <c r="HD405" s="3"/>
      <c r="HE405" s="3"/>
      <c r="HF405" s="3"/>
      <c r="HG405" s="3"/>
      <c r="HH405" s="3"/>
      <c r="HI405" s="3"/>
      <c r="HJ405" s="3"/>
      <c r="HK405" s="3"/>
      <c r="HL405" s="3"/>
      <c r="HM405" s="3"/>
      <c r="HN405" s="3"/>
      <c r="HO405" s="3"/>
      <c r="HP405" s="3"/>
      <c r="HQ405" s="3"/>
      <c r="HR405" s="3"/>
      <c r="HS405" s="3"/>
      <c r="HT405" s="3"/>
      <c r="HU405" s="3"/>
      <c r="HV405" s="3"/>
      <c r="HW405" s="3"/>
      <c r="HX405" s="3"/>
      <c r="HY405" s="3"/>
      <c r="HZ405" s="3"/>
      <c r="IA405" s="3"/>
      <c r="IB405" s="3"/>
      <c r="IC405" s="3"/>
      <c r="ID405" s="3"/>
      <c r="IE405" s="3"/>
      <c r="IF405" s="3"/>
      <c r="IG405" s="3"/>
      <c r="IH405" s="3"/>
      <c r="II405" s="3"/>
      <c r="IJ405" s="3"/>
      <c r="IK405" s="3"/>
      <c r="IL405" s="3"/>
      <c r="IM405" s="3"/>
      <c r="IN405" s="3"/>
      <c r="IO405" s="3"/>
      <c r="IP405" s="3"/>
      <c r="IQ405" s="3"/>
      <c r="IR405" s="3"/>
      <c r="IS405" s="3"/>
      <c r="IT405" s="3"/>
      <c r="IU405" s="3"/>
    </row>
    <row r="406" spans="1:255">
      <c r="A406" s="11" t="s">
        <v>191</v>
      </c>
      <c r="B406" s="117">
        <v>48011.12</v>
      </c>
      <c r="C406" s="44">
        <v>46408.89</v>
      </c>
      <c r="D406" s="44">
        <v>97024.25</v>
      </c>
      <c r="E406" s="44">
        <v>93738.010000000009</v>
      </c>
      <c r="F406" s="44">
        <v>3286.2399999999907</v>
      </c>
      <c r="G406" s="21">
        <v>3.5099999999999909E-2</v>
      </c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3"/>
      <c r="FE406" s="3"/>
      <c r="FF406" s="3"/>
      <c r="FG406" s="3"/>
      <c r="FH406" s="3"/>
      <c r="FI406" s="3"/>
      <c r="FJ406" s="3"/>
      <c r="FK406" s="3"/>
      <c r="FL406" s="3"/>
      <c r="FM406" s="3"/>
      <c r="FN406" s="3"/>
      <c r="FO406" s="3"/>
      <c r="FP406" s="3"/>
      <c r="FQ406" s="3"/>
      <c r="FR406" s="3"/>
      <c r="FS406" s="3"/>
      <c r="FT406" s="3"/>
      <c r="FU406" s="3"/>
      <c r="FV406" s="3"/>
      <c r="FW406" s="3"/>
      <c r="FX406" s="3"/>
      <c r="FY406" s="3"/>
      <c r="FZ406" s="3"/>
      <c r="GA406" s="3"/>
      <c r="GB406" s="3"/>
      <c r="GC406" s="3"/>
      <c r="GD406" s="3"/>
      <c r="GE406" s="3"/>
      <c r="GF406" s="3"/>
      <c r="GG406" s="3"/>
      <c r="GH406" s="3"/>
      <c r="GI406" s="3"/>
      <c r="GJ406" s="3"/>
      <c r="GK406" s="3"/>
      <c r="GL406" s="3"/>
      <c r="GM406" s="3"/>
      <c r="GN406" s="3"/>
      <c r="GO406" s="3"/>
      <c r="GP406" s="3"/>
      <c r="GQ406" s="3"/>
      <c r="GR406" s="3"/>
      <c r="GS406" s="3"/>
      <c r="GT406" s="3"/>
      <c r="GU406" s="3"/>
      <c r="GV406" s="3"/>
      <c r="GW406" s="3"/>
      <c r="GX406" s="3"/>
      <c r="GY406" s="3"/>
      <c r="GZ406" s="3"/>
      <c r="HA406" s="3"/>
      <c r="HB406" s="3"/>
      <c r="HC406" s="3"/>
      <c r="HD406" s="3"/>
      <c r="HE406" s="3"/>
      <c r="HF406" s="3"/>
      <c r="HG406" s="3"/>
      <c r="HH406" s="3"/>
      <c r="HI406" s="3"/>
      <c r="HJ406" s="3"/>
      <c r="HK406" s="3"/>
      <c r="HL406" s="3"/>
      <c r="HM406" s="3"/>
      <c r="HN406" s="3"/>
      <c r="HO406" s="3"/>
      <c r="HP406" s="3"/>
      <c r="HQ406" s="3"/>
      <c r="HR406" s="3"/>
      <c r="HS406" s="3"/>
      <c r="HT406" s="3"/>
      <c r="HU406" s="3"/>
      <c r="HV406" s="3"/>
      <c r="HW406" s="3"/>
      <c r="HX406" s="3"/>
      <c r="HY406" s="3"/>
      <c r="HZ406" s="3"/>
      <c r="IA406" s="3"/>
      <c r="IB406" s="3"/>
      <c r="IC406" s="3"/>
      <c r="ID406" s="3"/>
      <c r="IE406" s="3"/>
      <c r="IF406" s="3"/>
      <c r="IG406" s="3"/>
      <c r="IH406" s="3"/>
      <c r="II406" s="3"/>
      <c r="IJ406" s="3"/>
      <c r="IK406" s="3"/>
      <c r="IL406" s="3"/>
      <c r="IM406" s="3"/>
      <c r="IN406" s="3"/>
      <c r="IO406" s="3"/>
      <c r="IP406" s="3"/>
      <c r="IQ406" s="3"/>
      <c r="IR406" s="3"/>
      <c r="IS406" s="3"/>
      <c r="IT406" s="3"/>
      <c r="IU406" s="3"/>
    </row>
    <row r="407" spans="1:255">
      <c r="A407" s="11" t="s">
        <v>187</v>
      </c>
      <c r="B407" s="117">
        <v>911.8</v>
      </c>
      <c r="C407" s="44">
        <v>1049.54</v>
      </c>
      <c r="D407" s="44">
        <v>2577.29</v>
      </c>
      <c r="E407" s="44">
        <v>2227.12</v>
      </c>
      <c r="F407" s="44">
        <v>350.17000000000007</v>
      </c>
      <c r="G407" s="21">
        <v>0.15720000000000001</v>
      </c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  <c r="FJ407" s="3"/>
      <c r="FK407" s="3"/>
      <c r="FL407" s="3"/>
      <c r="FM407" s="3"/>
      <c r="FN407" s="3"/>
      <c r="FO407" s="3"/>
      <c r="FP407" s="3"/>
      <c r="FQ407" s="3"/>
      <c r="FR407" s="3"/>
      <c r="FS407" s="3"/>
      <c r="FT407" s="3"/>
      <c r="FU407" s="3"/>
      <c r="FV407" s="3"/>
      <c r="FW407" s="3"/>
      <c r="FX407" s="3"/>
      <c r="FY407" s="3"/>
      <c r="FZ407" s="3"/>
      <c r="GA407" s="3"/>
      <c r="GB407" s="3"/>
      <c r="GC407" s="3"/>
      <c r="GD407" s="3"/>
      <c r="GE407" s="3"/>
      <c r="GF407" s="3"/>
      <c r="GG407" s="3"/>
      <c r="GH407" s="3"/>
      <c r="GI407" s="3"/>
      <c r="GJ407" s="3"/>
      <c r="GK407" s="3"/>
      <c r="GL407" s="3"/>
      <c r="GM407" s="3"/>
      <c r="GN407" s="3"/>
      <c r="GO407" s="3"/>
      <c r="GP407" s="3"/>
      <c r="GQ407" s="3"/>
      <c r="GR407" s="3"/>
      <c r="GS407" s="3"/>
      <c r="GT407" s="3"/>
      <c r="GU407" s="3"/>
      <c r="GV407" s="3"/>
      <c r="GW407" s="3"/>
      <c r="GX407" s="3"/>
      <c r="GY407" s="3"/>
      <c r="GZ407" s="3"/>
      <c r="HA407" s="3"/>
      <c r="HB407" s="3"/>
      <c r="HC407" s="3"/>
      <c r="HD407" s="3"/>
      <c r="HE407" s="3"/>
      <c r="HF407" s="3"/>
      <c r="HG407" s="3"/>
      <c r="HH407" s="3"/>
      <c r="HI407" s="3"/>
      <c r="HJ407" s="3"/>
      <c r="HK407" s="3"/>
      <c r="HL407" s="3"/>
      <c r="HM407" s="3"/>
      <c r="HN407" s="3"/>
      <c r="HO407" s="3"/>
      <c r="HP407" s="3"/>
      <c r="HQ407" s="3"/>
      <c r="HR407" s="3"/>
      <c r="HS407" s="3"/>
      <c r="HT407" s="3"/>
      <c r="HU407" s="3"/>
      <c r="HV407" s="3"/>
      <c r="HW407" s="3"/>
      <c r="HX407" s="3"/>
      <c r="HY407" s="3"/>
      <c r="HZ407" s="3"/>
      <c r="IA407" s="3"/>
      <c r="IB407" s="3"/>
      <c r="IC407" s="3"/>
      <c r="ID407" s="3"/>
      <c r="IE407" s="3"/>
      <c r="IF407" s="3"/>
      <c r="IG407" s="3"/>
      <c r="IH407" s="3"/>
      <c r="II407" s="3"/>
      <c r="IJ407" s="3"/>
      <c r="IK407" s="3"/>
      <c r="IL407" s="3"/>
      <c r="IM407" s="3"/>
      <c r="IN407" s="3"/>
      <c r="IO407" s="3"/>
      <c r="IP407" s="3"/>
      <c r="IQ407" s="3"/>
      <c r="IR407" s="3"/>
      <c r="IS407" s="3"/>
      <c r="IT407" s="3"/>
      <c r="IU407" s="3"/>
    </row>
    <row r="408" spans="1:255">
      <c r="A408" s="11" t="s">
        <v>253</v>
      </c>
      <c r="B408" s="117">
        <v>82537.17</v>
      </c>
      <c r="C408" s="44">
        <v>86602.58</v>
      </c>
      <c r="D408" s="44">
        <v>168977.34</v>
      </c>
      <c r="E408" s="44">
        <v>175993.01</v>
      </c>
      <c r="F408" s="44">
        <v>-7015.6700000000128</v>
      </c>
      <c r="G408" s="21">
        <v>-3.9900000000000047E-2</v>
      </c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  <c r="FF408" s="3"/>
      <c r="FG408" s="3"/>
      <c r="FH408" s="3"/>
      <c r="FI408" s="3"/>
      <c r="FJ408" s="3"/>
      <c r="FK408" s="3"/>
      <c r="FL408" s="3"/>
      <c r="FM408" s="3"/>
      <c r="FN408" s="3"/>
      <c r="FO408" s="3"/>
      <c r="FP408" s="3"/>
      <c r="FQ408" s="3"/>
      <c r="FR408" s="3"/>
      <c r="FS408" s="3"/>
      <c r="FT408" s="3"/>
      <c r="FU408" s="3"/>
      <c r="FV408" s="3"/>
      <c r="FW408" s="3"/>
      <c r="FX408" s="3"/>
      <c r="FY408" s="3"/>
      <c r="FZ408" s="3"/>
      <c r="GA408" s="3"/>
      <c r="GB408" s="3"/>
      <c r="GC408" s="3"/>
      <c r="GD408" s="3"/>
      <c r="GE408" s="3"/>
      <c r="GF408" s="3"/>
      <c r="GG408" s="3"/>
      <c r="GH408" s="3"/>
      <c r="GI408" s="3"/>
      <c r="GJ408" s="3"/>
      <c r="GK408" s="3"/>
      <c r="GL408" s="3"/>
      <c r="GM408" s="3"/>
      <c r="GN408" s="3"/>
      <c r="GO408" s="3"/>
      <c r="GP408" s="3"/>
      <c r="GQ408" s="3"/>
      <c r="GR408" s="3"/>
      <c r="GS408" s="3"/>
      <c r="GT408" s="3"/>
      <c r="GU408" s="3"/>
      <c r="GV408" s="3"/>
      <c r="GW408" s="3"/>
      <c r="GX408" s="3"/>
      <c r="GY408" s="3"/>
      <c r="GZ408" s="3"/>
      <c r="HA408" s="3"/>
      <c r="HB408" s="3"/>
      <c r="HC408" s="3"/>
      <c r="HD408" s="3"/>
      <c r="HE408" s="3"/>
      <c r="HF408" s="3"/>
      <c r="HG408" s="3"/>
      <c r="HH408" s="3"/>
      <c r="HI408" s="3"/>
      <c r="HJ408" s="3"/>
      <c r="HK408" s="3"/>
      <c r="HL408" s="3"/>
      <c r="HM408" s="3"/>
      <c r="HN408" s="3"/>
      <c r="HO408" s="3"/>
      <c r="HP408" s="3"/>
      <c r="HQ408" s="3"/>
      <c r="HR408" s="3"/>
      <c r="HS408" s="3"/>
      <c r="HT408" s="3"/>
      <c r="HU408" s="3"/>
      <c r="HV408" s="3"/>
      <c r="HW408" s="3"/>
      <c r="HX408" s="3"/>
      <c r="HY408" s="3"/>
      <c r="HZ408" s="3"/>
      <c r="IA408" s="3"/>
      <c r="IB408" s="3"/>
      <c r="IC408" s="3"/>
      <c r="ID408" s="3"/>
      <c r="IE408" s="3"/>
      <c r="IF408" s="3"/>
      <c r="IG408" s="3"/>
      <c r="IH408" s="3"/>
      <c r="II408" s="3"/>
      <c r="IJ408" s="3"/>
      <c r="IK408" s="3"/>
      <c r="IL408" s="3"/>
      <c r="IM408" s="3"/>
      <c r="IN408" s="3"/>
      <c r="IO408" s="3"/>
      <c r="IP408" s="3"/>
      <c r="IQ408" s="3"/>
      <c r="IR408" s="3"/>
      <c r="IS408" s="3"/>
      <c r="IT408" s="3"/>
      <c r="IU408" s="3"/>
    </row>
    <row r="409" spans="1:255">
      <c r="A409" s="11" t="s">
        <v>254</v>
      </c>
      <c r="B409" s="117">
        <v>3570.63</v>
      </c>
      <c r="C409" s="44">
        <v>1837.05</v>
      </c>
      <c r="D409" s="44">
        <v>6059.74</v>
      </c>
      <c r="E409" s="44">
        <v>3530.25</v>
      </c>
      <c r="F409" s="44">
        <v>2529.4899999999998</v>
      </c>
      <c r="G409" s="21">
        <v>0.71649999999999991</v>
      </c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/>
      <c r="FG409" s="3"/>
      <c r="FH409" s="3"/>
      <c r="FI409" s="3"/>
      <c r="FJ409" s="3"/>
      <c r="FK409" s="3"/>
      <c r="FL409" s="3"/>
      <c r="FM409" s="3"/>
      <c r="FN409" s="3"/>
      <c r="FO409" s="3"/>
      <c r="FP409" s="3"/>
      <c r="FQ409" s="3"/>
      <c r="FR409" s="3"/>
      <c r="FS409" s="3"/>
      <c r="FT409" s="3"/>
      <c r="FU409" s="3"/>
      <c r="FV409" s="3"/>
      <c r="FW409" s="3"/>
      <c r="FX409" s="3"/>
      <c r="FY409" s="3"/>
      <c r="FZ409" s="3"/>
      <c r="GA409" s="3"/>
      <c r="GB409" s="3"/>
      <c r="GC409" s="3"/>
      <c r="GD409" s="3"/>
      <c r="GE409" s="3"/>
      <c r="GF409" s="3"/>
      <c r="GG409" s="3"/>
      <c r="GH409" s="3"/>
      <c r="GI409" s="3"/>
      <c r="GJ409" s="3"/>
      <c r="GK409" s="3"/>
      <c r="GL409" s="3"/>
      <c r="GM409" s="3"/>
      <c r="GN409" s="3"/>
      <c r="GO409" s="3"/>
      <c r="GP409" s="3"/>
      <c r="GQ409" s="3"/>
      <c r="GR409" s="3"/>
      <c r="GS409" s="3"/>
      <c r="GT409" s="3"/>
      <c r="GU409" s="3"/>
      <c r="GV409" s="3"/>
      <c r="GW409" s="3"/>
      <c r="GX409" s="3"/>
      <c r="GY409" s="3"/>
      <c r="GZ409" s="3"/>
      <c r="HA409" s="3"/>
      <c r="HB409" s="3"/>
      <c r="HC409" s="3"/>
      <c r="HD409" s="3"/>
      <c r="HE409" s="3"/>
      <c r="HF409" s="3"/>
      <c r="HG409" s="3"/>
      <c r="HH409" s="3"/>
      <c r="HI409" s="3"/>
      <c r="HJ409" s="3"/>
      <c r="HK409" s="3"/>
      <c r="HL409" s="3"/>
      <c r="HM409" s="3"/>
      <c r="HN409" s="3"/>
      <c r="HO409" s="3"/>
      <c r="HP409" s="3"/>
      <c r="HQ409" s="3"/>
      <c r="HR409" s="3"/>
      <c r="HS409" s="3"/>
      <c r="HT409" s="3"/>
      <c r="HU409" s="3"/>
      <c r="HV409" s="3"/>
      <c r="HW409" s="3"/>
      <c r="HX409" s="3"/>
      <c r="HY409" s="3"/>
      <c r="HZ409" s="3"/>
      <c r="IA409" s="3"/>
      <c r="IB409" s="3"/>
      <c r="IC409" s="3"/>
      <c r="ID409" s="3"/>
      <c r="IE409" s="3"/>
      <c r="IF409" s="3"/>
      <c r="IG409" s="3"/>
      <c r="IH409" s="3"/>
      <c r="II409" s="3"/>
      <c r="IJ409" s="3"/>
      <c r="IK409" s="3"/>
      <c r="IL409" s="3"/>
      <c r="IM409" s="3"/>
      <c r="IN409" s="3"/>
      <c r="IO409" s="3"/>
      <c r="IP409" s="3"/>
      <c r="IQ409" s="3"/>
      <c r="IR409" s="3"/>
      <c r="IS409" s="3"/>
      <c r="IT409" s="3"/>
      <c r="IU409" s="3"/>
    </row>
    <row r="410" spans="1:255">
      <c r="A410" s="11" t="s">
        <v>113</v>
      </c>
      <c r="B410" s="117">
        <v>20058.239999999998</v>
      </c>
      <c r="C410" s="44">
        <v>44369.51</v>
      </c>
      <c r="D410" s="44">
        <v>39308.929999999993</v>
      </c>
      <c r="E410" s="44">
        <v>62472.770000000004</v>
      </c>
      <c r="F410" s="44">
        <v>-23163.840000000011</v>
      </c>
      <c r="G410" s="21">
        <v>-0.37080000000000002</v>
      </c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  <c r="FF410" s="3"/>
      <c r="FG410" s="3"/>
      <c r="FH410" s="3"/>
      <c r="FI410" s="3"/>
      <c r="FJ410" s="3"/>
      <c r="FK410" s="3"/>
      <c r="FL410" s="3"/>
      <c r="FM410" s="3"/>
      <c r="FN410" s="3"/>
      <c r="FO410" s="3"/>
      <c r="FP410" s="3"/>
      <c r="FQ410" s="3"/>
      <c r="FR410" s="3"/>
      <c r="FS410" s="3"/>
      <c r="FT410" s="3"/>
      <c r="FU410" s="3"/>
      <c r="FV410" s="3"/>
      <c r="FW410" s="3"/>
      <c r="FX410" s="3"/>
      <c r="FY410" s="3"/>
      <c r="FZ410" s="3"/>
      <c r="GA410" s="3"/>
      <c r="GB410" s="3"/>
      <c r="GC410" s="3"/>
      <c r="GD410" s="3"/>
      <c r="GE410" s="3"/>
      <c r="GF410" s="3"/>
      <c r="GG410" s="3"/>
      <c r="GH410" s="3"/>
      <c r="GI410" s="3"/>
      <c r="GJ410" s="3"/>
      <c r="GK410" s="3"/>
      <c r="GL410" s="3"/>
      <c r="GM410" s="3"/>
      <c r="GN410" s="3"/>
      <c r="GO410" s="3"/>
      <c r="GP410" s="3"/>
      <c r="GQ410" s="3"/>
      <c r="GR410" s="3"/>
      <c r="GS410" s="3"/>
      <c r="GT410" s="3"/>
      <c r="GU410" s="3"/>
      <c r="GV410" s="3"/>
      <c r="GW410" s="3"/>
      <c r="GX410" s="3"/>
      <c r="GY410" s="3"/>
      <c r="GZ410" s="3"/>
      <c r="HA410" s="3"/>
      <c r="HB410" s="3"/>
      <c r="HC410" s="3"/>
      <c r="HD410" s="3"/>
      <c r="HE410" s="3"/>
      <c r="HF410" s="3"/>
      <c r="HG410" s="3"/>
      <c r="HH410" s="3"/>
      <c r="HI410" s="3"/>
      <c r="HJ410" s="3"/>
      <c r="HK410" s="3"/>
      <c r="HL410" s="3"/>
      <c r="HM410" s="3"/>
      <c r="HN410" s="3"/>
      <c r="HO410" s="3"/>
      <c r="HP410" s="3"/>
      <c r="HQ410" s="3"/>
      <c r="HR410" s="3"/>
      <c r="HS410" s="3"/>
      <c r="HT410" s="3"/>
      <c r="HU410" s="3"/>
      <c r="HV410" s="3"/>
      <c r="HW410" s="3"/>
      <c r="HX410" s="3"/>
      <c r="HY410" s="3"/>
      <c r="HZ410" s="3"/>
      <c r="IA410" s="3"/>
      <c r="IB410" s="3"/>
      <c r="IC410" s="3"/>
      <c r="ID410" s="3"/>
      <c r="IE410" s="3"/>
      <c r="IF410" s="3"/>
      <c r="IG410" s="3"/>
      <c r="IH410" s="3"/>
      <c r="II410" s="3"/>
      <c r="IJ410" s="3"/>
      <c r="IK410" s="3"/>
      <c r="IL410" s="3"/>
      <c r="IM410" s="3"/>
      <c r="IN410" s="3"/>
      <c r="IO410" s="3"/>
      <c r="IP410" s="3"/>
      <c r="IQ410" s="3"/>
      <c r="IR410" s="3"/>
      <c r="IS410" s="3"/>
      <c r="IT410" s="3"/>
      <c r="IU410" s="3"/>
    </row>
    <row r="411" spans="1:255">
      <c r="A411" s="11" t="s">
        <v>173</v>
      </c>
      <c r="B411" s="117">
        <v>149678.18</v>
      </c>
      <c r="C411" s="44">
        <v>156934.72</v>
      </c>
      <c r="D411" s="44">
        <v>314439.52</v>
      </c>
      <c r="E411" s="44">
        <v>311255.26</v>
      </c>
      <c r="F411" s="44">
        <v>3184.2600000000093</v>
      </c>
      <c r="G411" s="21">
        <v>1.0199999999999987E-2</v>
      </c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  <c r="FS411" s="3"/>
      <c r="FT411" s="3"/>
      <c r="FU411" s="3"/>
      <c r="FV411" s="3"/>
      <c r="FW411" s="3"/>
      <c r="FX411" s="3"/>
      <c r="FY411" s="3"/>
      <c r="FZ411" s="3"/>
      <c r="GA411" s="3"/>
      <c r="GB411" s="3"/>
      <c r="GC411" s="3"/>
      <c r="GD411" s="3"/>
      <c r="GE411" s="3"/>
      <c r="GF411" s="3"/>
      <c r="GG411" s="3"/>
      <c r="GH411" s="3"/>
      <c r="GI411" s="3"/>
      <c r="GJ411" s="3"/>
      <c r="GK411" s="3"/>
      <c r="GL411" s="3"/>
      <c r="GM411" s="3"/>
      <c r="GN411" s="3"/>
      <c r="GO411" s="3"/>
      <c r="GP411" s="3"/>
      <c r="GQ411" s="3"/>
      <c r="GR411" s="3"/>
      <c r="GS411" s="3"/>
      <c r="GT411" s="3"/>
      <c r="GU411" s="3"/>
      <c r="GV411" s="3"/>
      <c r="GW411" s="3"/>
      <c r="GX411" s="3"/>
      <c r="GY411" s="3"/>
      <c r="GZ411" s="3"/>
      <c r="HA411" s="3"/>
      <c r="HB411" s="3"/>
      <c r="HC411" s="3"/>
      <c r="HD411" s="3"/>
      <c r="HE411" s="3"/>
      <c r="HF411" s="3"/>
      <c r="HG411" s="3"/>
      <c r="HH411" s="3"/>
      <c r="HI411" s="3"/>
      <c r="HJ411" s="3"/>
      <c r="HK411" s="3"/>
      <c r="HL411" s="3"/>
      <c r="HM411" s="3"/>
      <c r="HN411" s="3"/>
      <c r="HO411" s="3"/>
      <c r="HP411" s="3"/>
      <c r="HQ411" s="3"/>
      <c r="HR411" s="3"/>
      <c r="HS411" s="3"/>
      <c r="HT411" s="3"/>
      <c r="HU411" s="3"/>
      <c r="HV411" s="3"/>
      <c r="HW411" s="3"/>
      <c r="HX411" s="3"/>
      <c r="HY411" s="3"/>
      <c r="HZ411" s="3"/>
      <c r="IA411" s="3"/>
      <c r="IB411" s="3"/>
      <c r="IC411" s="3"/>
      <c r="ID411" s="3"/>
      <c r="IE411" s="3"/>
      <c r="IF411" s="3"/>
      <c r="IG411" s="3"/>
      <c r="IH411" s="3"/>
      <c r="II411" s="3"/>
      <c r="IJ411" s="3"/>
      <c r="IK411" s="3"/>
      <c r="IL411" s="3"/>
      <c r="IM411" s="3"/>
      <c r="IN411" s="3"/>
      <c r="IO411" s="3"/>
      <c r="IP411" s="3"/>
      <c r="IQ411" s="3"/>
      <c r="IR411" s="3"/>
      <c r="IS411" s="3"/>
      <c r="IT411" s="3"/>
      <c r="IU411" s="3"/>
    </row>
    <row r="412" spans="1:255">
      <c r="A412" s="11" t="s">
        <v>157</v>
      </c>
      <c r="B412" s="117">
        <v>9777.6</v>
      </c>
      <c r="C412" s="44">
        <v>9280.9599999999991</v>
      </c>
      <c r="D412" s="44">
        <v>19683.239999999998</v>
      </c>
      <c r="E412" s="44">
        <v>18395.080000000002</v>
      </c>
      <c r="F412" s="44">
        <v>1288.1599999999962</v>
      </c>
      <c r="G412" s="21">
        <v>7.0000000000000062E-2</v>
      </c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  <c r="FO412" s="3"/>
      <c r="FP412" s="3"/>
      <c r="FQ412" s="3"/>
      <c r="FR412" s="3"/>
      <c r="FS412" s="3"/>
      <c r="FT412" s="3"/>
      <c r="FU412" s="3"/>
      <c r="FV412" s="3"/>
      <c r="FW412" s="3"/>
      <c r="FX412" s="3"/>
      <c r="FY412" s="3"/>
      <c r="FZ412" s="3"/>
      <c r="GA412" s="3"/>
      <c r="GB412" s="3"/>
      <c r="GC412" s="3"/>
      <c r="GD412" s="3"/>
      <c r="GE412" s="3"/>
      <c r="GF412" s="3"/>
      <c r="GG412" s="3"/>
      <c r="GH412" s="3"/>
      <c r="GI412" s="3"/>
      <c r="GJ412" s="3"/>
      <c r="GK412" s="3"/>
      <c r="GL412" s="3"/>
      <c r="GM412" s="3"/>
      <c r="GN412" s="3"/>
      <c r="GO412" s="3"/>
      <c r="GP412" s="3"/>
      <c r="GQ412" s="3"/>
      <c r="GR412" s="3"/>
      <c r="GS412" s="3"/>
      <c r="GT412" s="3"/>
      <c r="GU412" s="3"/>
      <c r="GV412" s="3"/>
      <c r="GW412" s="3"/>
      <c r="GX412" s="3"/>
      <c r="GY412" s="3"/>
      <c r="GZ412" s="3"/>
      <c r="HA412" s="3"/>
      <c r="HB412" s="3"/>
      <c r="HC412" s="3"/>
      <c r="HD412" s="3"/>
      <c r="HE412" s="3"/>
      <c r="HF412" s="3"/>
      <c r="HG412" s="3"/>
      <c r="HH412" s="3"/>
      <c r="HI412" s="3"/>
      <c r="HJ412" s="3"/>
      <c r="HK412" s="3"/>
      <c r="HL412" s="3"/>
      <c r="HM412" s="3"/>
      <c r="HN412" s="3"/>
      <c r="HO412" s="3"/>
      <c r="HP412" s="3"/>
      <c r="HQ412" s="3"/>
      <c r="HR412" s="3"/>
      <c r="HS412" s="3"/>
      <c r="HT412" s="3"/>
      <c r="HU412" s="3"/>
      <c r="HV412" s="3"/>
      <c r="HW412" s="3"/>
      <c r="HX412" s="3"/>
      <c r="HY412" s="3"/>
      <c r="HZ412" s="3"/>
      <c r="IA412" s="3"/>
      <c r="IB412" s="3"/>
      <c r="IC412" s="3"/>
      <c r="ID412" s="3"/>
      <c r="IE412" s="3"/>
      <c r="IF412" s="3"/>
      <c r="IG412" s="3"/>
      <c r="IH412" s="3"/>
      <c r="II412" s="3"/>
      <c r="IJ412" s="3"/>
      <c r="IK412" s="3"/>
      <c r="IL412" s="3"/>
      <c r="IM412" s="3"/>
      <c r="IN412" s="3"/>
      <c r="IO412" s="3"/>
      <c r="IP412" s="3"/>
      <c r="IQ412" s="3"/>
      <c r="IR412" s="3"/>
      <c r="IS412" s="3"/>
      <c r="IT412" s="3"/>
      <c r="IU412" s="3"/>
    </row>
    <row r="413" spans="1:255">
      <c r="A413" s="11" t="s">
        <v>192</v>
      </c>
      <c r="B413" s="117">
        <v>36951.18</v>
      </c>
      <c r="C413" s="44">
        <v>38575.449999999997</v>
      </c>
      <c r="D413" s="44">
        <v>74714.81</v>
      </c>
      <c r="E413" s="44">
        <v>76935.069999999992</v>
      </c>
      <c r="F413" s="44">
        <v>-2220.2599999999948</v>
      </c>
      <c r="G413" s="21">
        <v>-2.8900000000000037E-2</v>
      </c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  <c r="FF413" s="3"/>
      <c r="FG413" s="3"/>
      <c r="FH413" s="3"/>
      <c r="FI413" s="3"/>
      <c r="FJ413" s="3"/>
      <c r="FK413" s="3"/>
      <c r="FL413" s="3"/>
      <c r="FM413" s="3"/>
      <c r="FN413" s="3"/>
      <c r="FO413" s="3"/>
      <c r="FP413" s="3"/>
      <c r="FQ413" s="3"/>
      <c r="FR413" s="3"/>
      <c r="FS413" s="3"/>
      <c r="FT413" s="3"/>
      <c r="FU413" s="3"/>
      <c r="FV413" s="3"/>
      <c r="FW413" s="3"/>
      <c r="FX413" s="3"/>
      <c r="FY413" s="3"/>
      <c r="FZ413" s="3"/>
      <c r="GA413" s="3"/>
      <c r="GB413" s="3"/>
      <c r="GC413" s="3"/>
      <c r="GD413" s="3"/>
      <c r="GE413" s="3"/>
      <c r="GF413" s="3"/>
      <c r="GG413" s="3"/>
      <c r="GH413" s="3"/>
      <c r="GI413" s="3"/>
      <c r="GJ413" s="3"/>
      <c r="GK413" s="3"/>
      <c r="GL413" s="3"/>
      <c r="GM413" s="3"/>
      <c r="GN413" s="3"/>
      <c r="GO413" s="3"/>
      <c r="GP413" s="3"/>
      <c r="GQ413" s="3"/>
      <c r="GR413" s="3"/>
      <c r="GS413" s="3"/>
      <c r="GT413" s="3"/>
      <c r="GU413" s="3"/>
      <c r="GV413" s="3"/>
      <c r="GW413" s="3"/>
      <c r="GX413" s="3"/>
      <c r="GY413" s="3"/>
      <c r="GZ413" s="3"/>
      <c r="HA413" s="3"/>
      <c r="HB413" s="3"/>
      <c r="HC413" s="3"/>
      <c r="HD413" s="3"/>
      <c r="HE413" s="3"/>
      <c r="HF413" s="3"/>
      <c r="HG413" s="3"/>
      <c r="HH413" s="3"/>
      <c r="HI413" s="3"/>
      <c r="HJ413" s="3"/>
      <c r="HK413" s="3"/>
      <c r="HL413" s="3"/>
      <c r="HM413" s="3"/>
      <c r="HN413" s="3"/>
      <c r="HO413" s="3"/>
      <c r="HP413" s="3"/>
      <c r="HQ413" s="3"/>
      <c r="HR413" s="3"/>
      <c r="HS413" s="3"/>
      <c r="HT413" s="3"/>
      <c r="HU413" s="3"/>
      <c r="HV413" s="3"/>
      <c r="HW413" s="3"/>
      <c r="HX413" s="3"/>
      <c r="HY413" s="3"/>
      <c r="HZ413" s="3"/>
      <c r="IA413" s="3"/>
      <c r="IB413" s="3"/>
      <c r="IC413" s="3"/>
      <c r="ID413" s="3"/>
      <c r="IE413" s="3"/>
      <c r="IF413" s="3"/>
      <c r="IG413" s="3"/>
      <c r="IH413" s="3"/>
      <c r="II413" s="3"/>
      <c r="IJ413" s="3"/>
      <c r="IK413" s="3"/>
      <c r="IL413" s="3"/>
      <c r="IM413" s="3"/>
      <c r="IN413" s="3"/>
      <c r="IO413" s="3"/>
      <c r="IP413" s="3"/>
      <c r="IQ413" s="3"/>
      <c r="IR413" s="3"/>
      <c r="IS413" s="3"/>
      <c r="IT413" s="3"/>
      <c r="IU413" s="3"/>
    </row>
    <row r="414" spans="1:255">
      <c r="A414" s="11" t="s">
        <v>179</v>
      </c>
      <c r="B414" s="117">
        <v>69638.539999999994</v>
      </c>
      <c r="C414" s="44">
        <v>69961.95</v>
      </c>
      <c r="D414" s="44">
        <v>141900.51999999999</v>
      </c>
      <c r="E414" s="44">
        <v>137930.88</v>
      </c>
      <c r="F414" s="44">
        <v>3969.6399999999849</v>
      </c>
      <c r="G414" s="21">
        <v>2.8799999999999937E-2</v>
      </c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  <c r="FJ414" s="3"/>
      <c r="FK414" s="3"/>
      <c r="FL414" s="3"/>
      <c r="FM414" s="3"/>
      <c r="FN414" s="3"/>
      <c r="FO414" s="3"/>
      <c r="FP414" s="3"/>
      <c r="FQ414" s="3"/>
      <c r="FR414" s="3"/>
      <c r="FS414" s="3"/>
      <c r="FT414" s="3"/>
      <c r="FU414" s="3"/>
      <c r="FV414" s="3"/>
      <c r="FW414" s="3"/>
      <c r="FX414" s="3"/>
      <c r="FY414" s="3"/>
      <c r="FZ414" s="3"/>
      <c r="GA414" s="3"/>
      <c r="GB414" s="3"/>
      <c r="GC414" s="3"/>
      <c r="GD414" s="3"/>
      <c r="GE414" s="3"/>
      <c r="GF414" s="3"/>
      <c r="GG414" s="3"/>
      <c r="GH414" s="3"/>
      <c r="GI414" s="3"/>
      <c r="GJ414" s="3"/>
      <c r="GK414" s="3"/>
      <c r="GL414" s="3"/>
      <c r="GM414" s="3"/>
      <c r="GN414" s="3"/>
      <c r="GO414" s="3"/>
      <c r="GP414" s="3"/>
      <c r="GQ414" s="3"/>
      <c r="GR414" s="3"/>
      <c r="GS414" s="3"/>
      <c r="GT414" s="3"/>
      <c r="GU414" s="3"/>
      <c r="GV414" s="3"/>
      <c r="GW414" s="3"/>
      <c r="GX414" s="3"/>
      <c r="GY414" s="3"/>
      <c r="GZ414" s="3"/>
      <c r="HA414" s="3"/>
      <c r="HB414" s="3"/>
      <c r="HC414" s="3"/>
      <c r="HD414" s="3"/>
      <c r="HE414" s="3"/>
      <c r="HF414" s="3"/>
      <c r="HG414" s="3"/>
      <c r="HH414" s="3"/>
      <c r="HI414" s="3"/>
      <c r="HJ414" s="3"/>
      <c r="HK414" s="3"/>
      <c r="HL414" s="3"/>
      <c r="HM414" s="3"/>
      <c r="HN414" s="3"/>
      <c r="HO414" s="3"/>
      <c r="HP414" s="3"/>
      <c r="HQ414" s="3"/>
      <c r="HR414" s="3"/>
      <c r="HS414" s="3"/>
      <c r="HT414" s="3"/>
      <c r="HU414" s="3"/>
      <c r="HV414" s="3"/>
      <c r="HW414" s="3"/>
      <c r="HX414" s="3"/>
      <c r="HY414" s="3"/>
      <c r="HZ414" s="3"/>
      <c r="IA414" s="3"/>
      <c r="IB414" s="3"/>
      <c r="IC414" s="3"/>
      <c r="ID414" s="3"/>
      <c r="IE414" s="3"/>
      <c r="IF414" s="3"/>
      <c r="IG414" s="3"/>
      <c r="IH414" s="3"/>
      <c r="II414" s="3"/>
      <c r="IJ414" s="3"/>
      <c r="IK414" s="3"/>
      <c r="IL414" s="3"/>
      <c r="IM414" s="3"/>
      <c r="IN414" s="3"/>
      <c r="IO414" s="3"/>
      <c r="IP414" s="3"/>
      <c r="IQ414" s="3"/>
      <c r="IR414" s="3"/>
      <c r="IS414" s="3"/>
      <c r="IT414" s="3"/>
      <c r="IU414" s="3"/>
    </row>
    <row r="415" spans="1:255">
      <c r="A415" s="11" t="s">
        <v>193</v>
      </c>
      <c r="B415" s="117">
        <v>28241.03</v>
      </c>
      <c r="C415" s="44">
        <v>26550.920000000002</v>
      </c>
      <c r="D415" s="44">
        <v>57022.05</v>
      </c>
      <c r="E415" s="44">
        <v>52143</v>
      </c>
      <c r="F415" s="44">
        <v>4879.0500000000029</v>
      </c>
      <c r="G415" s="21">
        <v>9.3599999999999905E-2</v>
      </c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  <c r="FG415" s="3"/>
      <c r="FH415" s="3"/>
      <c r="FI415" s="3"/>
      <c r="FJ415" s="3"/>
      <c r="FK415" s="3"/>
      <c r="FL415" s="3"/>
      <c r="FM415" s="3"/>
      <c r="FN415" s="3"/>
      <c r="FO415" s="3"/>
      <c r="FP415" s="3"/>
      <c r="FQ415" s="3"/>
      <c r="FR415" s="3"/>
      <c r="FS415" s="3"/>
      <c r="FT415" s="3"/>
      <c r="FU415" s="3"/>
      <c r="FV415" s="3"/>
      <c r="FW415" s="3"/>
      <c r="FX415" s="3"/>
      <c r="FY415" s="3"/>
      <c r="FZ415" s="3"/>
      <c r="GA415" s="3"/>
      <c r="GB415" s="3"/>
      <c r="GC415" s="3"/>
      <c r="GD415" s="3"/>
      <c r="GE415" s="3"/>
      <c r="GF415" s="3"/>
      <c r="GG415" s="3"/>
      <c r="GH415" s="3"/>
      <c r="GI415" s="3"/>
      <c r="GJ415" s="3"/>
      <c r="GK415" s="3"/>
      <c r="GL415" s="3"/>
      <c r="GM415" s="3"/>
      <c r="GN415" s="3"/>
      <c r="GO415" s="3"/>
      <c r="GP415" s="3"/>
      <c r="GQ415" s="3"/>
      <c r="GR415" s="3"/>
      <c r="GS415" s="3"/>
      <c r="GT415" s="3"/>
      <c r="GU415" s="3"/>
      <c r="GV415" s="3"/>
      <c r="GW415" s="3"/>
      <c r="GX415" s="3"/>
      <c r="GY415" s="3"/>
      <c r="GZ415" s="3"/>
      <c r="HA415" s="3"/>
      <c r="HB415" s="3"/>
      <c r="HC415" s="3"/>
      <c r="HD415" s="3"/>
      <c r="HE415" s="3"/>
      <c r="HF415" s="3"/>
      <c r="HG415" s="3"/>
      <c r="HH415" s="3"/>
      <c r="HI415" s="3"/>
      <c r="HJ415" s="3"/>
      <c r="HK415" s="3"/>
      <c r="HL415" s="3"/>
      <c r="HM415" s="3"/>
      <c r="HN415" s="3"/>
      <c r="HO415" s="3"/>
      <c r="HP415" s="3"/>
      <c r="HQ415" s="3"/>
      <c r="HR415" s="3"/>
      <c r="HS415" s="3"/>
      <c r="HT415" s="3"/>
      <c r="HU415" s="3"/>
      <c r="HV415" s="3"/>
      <c r="HW415" s="3"/>
      <c r="HX415" s="3"/>
      <c r="HY415" s="3"/>
      <c r="HZ415" s="3"/>
      <c r="IA415" s="3"/>
      <c r="IB415" s="3"/>
      <c r="IC415" s="3"/>
      <c r="ID415" s="3"/>
      <c r="IE415" s="3"/>
      <c r="IF415" s="3"/>
      <c r="IG415" s="3"/>
      <c r="IH415" s="3"/>
      <c r="II415" s="3"/>
      <c r="IJ415" s="3"/>
      <c r="IK415" s="3"/>
      <c r="IL415" s="3"/>
      <c r="IM415" s="3"/>
      <c r="IN415" s="3"/>
      <c r="IO415" s="3"/>
      <c r="IP415" s="3"/>
      <c r="IQ415" s="3"/>
      <c r="IR415" s="3"/>
      <c r="IS415" s="3"/>
      <c r="IT415" s="3"/>
      <c r="IU415" s="3"/>
    </row>
    <row r="416" spans="1:255">
      <c r="A416" s="11" t="s">
        <v>170</v>
      </c>
      <c r="B416" s="117">
        <v>119411.88</v>
      </c>
      <c r="C416" s="44">
        <v>109277.95</v>
      </c>
      <c r="D416" s="44">
        <v>271252.28000000003</v>
      </c>
      <c r="E416" s="44">
        <v>228117.38</v>
      </c>
      <c r="F416" s="44">
        <v>43134.900000000023</v>
      </c>
      <c r="G416" s="21">
        <v>0.18910000000000005</v>
      </c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/>
      <c r="FG416" s="3"/>
      <c r="FH416" s="3"/>
      <c r="FI416" s="3"/>
      <c r="FJ416" s="3"/>
      <c r="FK416" s="3"/>
      <c r="FL416" s="3"/>
      <c r="FM416" s="3"/>
      <c r="FN416" s="3"/>
      <c r="FO416" s="3"/>
      <c r="FP416" s="3"/>
      <c r="FQ416" s="3"/>
      <c r="FR416" s="3"/>
      <c r="FS416" s="3"/>
      <c r="FT416" s="3"/>
      <c r="FU416" s="3"/>
      <c r="FV416" s="3"/>
      <c r="FW416" s="3"/>
      <c r="FX416" s="3"/>
      <c r="FY416" s="3"/>
      <c r="FZ416" s="3"/>
      <c r="GA416" s="3"/>
      <c r="GB416" s="3"/>
      <c r="GC416" s="3"/>
      <c r="GD416" s="3"/>
      <c r="GE416" s="3"/>
      <c r="GF416" s="3"/>
      <c r="GG416" s="3"/>
      <c r="GH416" s="3"/>
      <c r="GI416" s="3"/>
      <c r="GJ416" s="3"/>
      <c r="GK416" s="3"/>
      <c r="GL416" s="3"/>
      <c r="GM416" s="3"/>
      <c r="GN416" s="3"/>
      <c r="GO416" s="3"/>
      <c r="GP416" s="3"/>
      <c r="GQ416" s="3"/>
      <c r="GR416" s="3"/>
      <c r="GS416" s="3"/>
      <c r="GT416" s="3"/>
      <c r="GU416" s="3"/>
      <c r="GV416" s="3"/>
      <c r="GW416" s="3"/>
      <c r="GX416" s="3"/>
      <c r="GY416" s="3"/>
      <c r="GZ416" s="3"/>
      <c r="HA416" s="3"/>
      <c r="HB416" s="3"/>
      <c r="HC416" s="3"/>
      <c r="HD416" s="3"/>
      <c r="HE416" s="3"/>
      <c r="HF416" s="3"/>
      <c r="HG416" s="3"/>
      <c r="HH416" s="3"/>
      <c r="HI416" s="3"/>
      <c r="HJ416" s="3"/>
      <c r="HK416" s="3"/>
      <c r="HL416" s="3"/>
      <c r="HM416" s="3"/>
      <c r="HN416" s="3"/>
      <c r="HO416" s="3"/>
      <c r="HP416" s="3"/>
      <c r="HQ416" s="3"/>
      <c r="HR416" s="3"/>
      <c r="HS416" s="3"/>
      <c r="HT416" s="3"/>
      <c r="HU416" s="3"/>
      <c r="HV416" s="3"/>
      <c r="HW416" s="3"/>
      <c r="HX416" s="3"/>
      <c r="HY416" s="3"/>
      <c r="HZ416" s="3"/>
      <c r="IA416" s="3"/>
      <c r="IB416" s="3"/>
      <c r="IC416" s="3"/>
      <c r="ID416" s="3"/>
      <c r="IE416" s="3"/>
      <c r="IF416" s="3"/>
      <c r="IG416" s="3"/>
      <c r="IH416" s="3"/>
      <c r="II416" s="3"/>
      <c r="IJ416" s="3"/>
      <c r="IK416" s="3"/>
      <c r="IL416" s="3"/>
      <c r="IM416" s="3"/>
      <c r="IN416" s="3"/>
      <c r="IO416" s="3"/>
      <c r="IP416" s="3"/>
      <c r="IQ416" s="3"/>
      <c r="IR416" s="3"/>
      <c r="IS416" s="3"/>
      <c r="IT416" s="3"/>
      <c r="IU416" s="3"/>
    </row>
    <row r="417" spans="1:255">
      <c r="A417" s="11" t="s">
        <v>177</v>
      </c>
      <c r="B417" s="117">
        <v>83442.92</v>
      </c>
      <c r="C417" s="44">
        <v>25900.61</v>
      </c>
      <c r="D417" s="44">
        <v>175779.72</v>
      </c>
      <c r="E417" s="44">
        <v>57410.1</v>
      </c>
      <c r="F417" s="44">
        <v>118369.62</v>
      </c>
      <c r="G417" s="21">
        <v>2.0617999999999999</v>
      </c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  <c r="FG417" s="3"/>
      <c r="FH417" s="3"/>
      <c r="FI417" s="3"/>
      <c r="FJ417" s="3"/>
      <c r="FK417" s="3"/>
      <c r="FL417" s="3"/>
      <c r="FM417" s="3"/>
      <c r="FN417" s="3"/>
      <c r="FO417" s="3"/>
      <c r="FP417" s="3"/>
      <c r="FQ417" s="3"/>
      <c r="FR417" s="3"/>
      <c r="FS417" s="3"/>
      <c r="FT417" s="3"/>
      <c r="FU417" s="3"/>
      <c r="FV417" s="3"/>
      <c r="FW417" s="3"/>
      <c r="FX417" s="3"/>
      <c r="FY417" s="3"/>
      <c r="FZ417" s="3"/>
      <c r="GA417" s="3"/>
      <c r="GB417" s="3"/>
      <c r="GC417" s="3"/>
      <c r="GD417" s="3"/>
      <c r="GE417" s="3"/>
      <c r="GF417" s="3"/>
      <c r="GG417" s="3"/>
      <c r="GH417" s="3"/>
      <c r="GI417" s="3"/>
      <c r="GJ417" s="3"/>
      <c r="GK417" s="3"/>
      <c r="GL417" s="3"/>
      <c r="GM417" s="3"/>
      <c r="GN417" s="3"/>
      <c r="GO417" s="3"/>
      <c r="GP417" s="3"/>
      <c r="GQ417" s="3"/>
      <c r="GR417" s="3"/>
      <c r="GS417" s="3"/>
      <c r="GT417" s="3"/>
      <c r="GU417" s="3"/>
      <c r="GV417" s="3"/>
      <c r="GW417" s="3"/>
      <c r="GX417" s="3"/>
      <c r="GY417" s="3"/>
      <c r="GZ417" s="3"/>
      <c r="HA417" s="3"/>
      <c r="HB417" s="3"/>
      <c r="HC417" s="3"/>
      <c r="HD417" s="3"/>
      <c r="HE417" s="3"/>
      <c r="HF417" s="3"/>
      <c r="HG417" s="3"/>
      <c r="HH417" s="3"/>
      <c r="HI417" s="3"/>
      <c r="HJ417" s="3"/>
      <c r="HK417" s="3"/>
      <c r="HL417" s="3"/>
      <c r="HM417" s="3"/>
      <c r="HN417" s="3"/>
      <c r="HO417" s="3"/>
      <c r="HP417" s="3"/>
      <c r="HQ417" s="3"/>
      <c r="HR417" s="3"/>
      <c r="HS417" s="3"/>
      <c r="HT417" s="3"/>
      <c r="HU417" s="3"/>
      <c r="HV417" s="3"/>
      <c r="HW417" s="3"/>
      <c r="HX417" s="3"/>
      <c r="HY417" s="3"/>
      <c r="HZ417" s="3"/>
      <c r="IA417" s="3"/>
      <c r="IB417" s="3"/>
      <c r="IC417" s="3"/>
      <c r="ID417" s="3"/>
      <c r="IE417" s="3"/>
      <c r="IF417" s="3"/>
      <c r="IG417" s="3"/>
      <c r="IH417" s="3"/>
      <c r="II417" s="3"/>
      <c r="IJ417" s="3"/>
      <c r="IK417" s="3"/>
      <c r="IL417" s="3"/>
      <c r="IM417" s="3"/>
      <c r="IN417" s="3"/>
      <c r="IO417" s="3"/>
      <c r="IP417" s="3"/>
      <c r="IQ417" s="3"/>
      <c r="IR417" s="3"/>
      <c r="IS417" s="3"/>
      <c r="IT417" s="3"/>
      <c r="IU417" s="3"/>
    </row>
    <row r="418" spans="1:255">
      <c r="A418" s="11" t="s">
        <v>133</v>
      </c>
      <c r="B418" s="117">
        <v>8712.61</v>
      </c>
      <c r="C418" s="44">
        <v>10027.86</v>
      </c>
      <c r="D418" s="44">
        <v>23966.79</v>
      </c>
      <c r="E418" s="44">
        <v>22334.309999999998</v>
      </c>
      <c r="F418" s="44">
        <v>1632.4800000000032</v>
      </c>
      <c r="G418" s="21">
        <v>7.3099999999999943E-2</v>
      </c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  <c r="FG418" s="3"/>
      <c r="FH418" s="3"/>
      <c r="FI418" s="3"/>
      <c r="FJ418" s="3"/>
      <c r="FK418" s="3"/>
      <c r="FL418" s="3"/>
      <c r="FM418" s="3"/>
      <c r="FN418" s="3"/>
      <c r="FO418" s="3"/>
      <c r="FP418" s="3"/>
      <c r="FQ418" s="3"/>
      <c r="FR418" s="3"/>
      <c r="FS418" s="3"/>
      <c r="FT418" s="3"/>
      <c r="FU418" s="3"/>
      <c r="FV418" s="3"/>
      <c r="FW418" s="3"/>
      <c r="FX418" s="3"/>
      <c r="FY418" s="3"/>
      <c r="FZ418" s="3"/>
      <c r="GA418" s="3"/>
      <c r="GB418" s="3"/>
      <c r="GC418" s="3"/>
      <c r="GD418" s="3"/>
      <c r="GE418" s="3"/>
      <c r="GF418" s="3"/>
      <c r="GG418" s="3"/>
      <c r="GH418" s="3"/>
      <c r="GI418" s="3"/>
      <c r="GJ418" s="3"/>
      <c r="GK418" s="3"/>
      <c r="GL418" s="3"/>
      <c r="GM418" s="3"/>
      <c r="GN418" s="3"/>
      <c r="GO418" s="3"/>
      <c r="GP418" s="3"/>
      <c r="GQ418" s="3"/>
      <c r="GR418" s="3"/>
      <c r="GS418" s="3"/>
      <c r="GT418" s="3"/>
      <c r="GU418" s="3"/>
      <c r="GV418" s="3"/>
      <c r="GW418" s="3"/>
      <c r="GX418" s="3"/>
      <c r="GY418" s="3"/>
      <c r="GZ418" s="3"/>
      <c r="HA418" s="3"/>
      <c r="HB418" s="3"/>
      <c r="HC418" s="3"/>
      <c r="HD418" s="3"/>
      <c r="HE418" s="3"/>
      <c r="HF418" s="3"/>
      <c r="HG418" s="3"/>
      <c r="HH418" s="3"/>
      <c r="HI418" s="3"/>
      <c r="HJ418" s="3"/>
      <c r="HK418" s="3"/>
      <c r="HL418" s="3"/>
      <c r="HM418" s="3"/>
      <c r="HN418" s="3"/>
      <c r="HO418" s="3"/>
      <c r="HP418" s="3"/>
      <c r="HQ418" s="3"/>
      <c r="HR418" s="3"/>
      <c r="HS418" s="3"/>
      <c r="HT418" s="3"/>
      <c r="HU418" s="3"/>
      <c r="HV418" s="3"/>
      <c r="HW418" s="3"/>
      <c r="HX418" s="3"/>
      <c r="HY418" s="3"/>
      <c r="HZ418" s="3"/>
      <c r="IA418" s="3"/>
      <c r="IB418" s="3"/>
      <c r="IC418" s="3"/>
      <c r="ID418" s="3"/>
      <c r="IE418" s="3"/>
      <c r="IF418" s="3"/>
      <c r="IG418" s="3"/>
      <c r="IH418" s="3"/>
      <c r="II418" s="3"/>
      <c r="IJ418" s="3"/>
      <c r="IK418" s="3"/>
      <c r="IL418" s="3"/>
      <c r="IM418" s="3"/>
      <c r="IN418" s="3"/>
      <c r="IO418" s="3"/>
      <c r="IP418" s="3"/>
      <c r="IQ418" s="3"/>
      <c r="IR418" s="3"/>
      <c r="IS418" s="3"/>
      <c r="IT418" s="3"/>
      <c r="IU418" s="3"/>
    </row>
    <row r="419" spans="1:255">
      <c r="A419" s="11" t="s">
        <v>134</v>
      </c>
      <c r="B419" s="117">
        <v>112623.95999999999</v>
      </c>
      <c r="C419" s="44">
        <v>109684.87999999999</v>
      </c>
      <c r="D419" s="44">
        <v>231162.16999999998</v>
      </c>
      <c r="E419" s="44">
        <v>218206.69</v>
      </c>
      <c r="F419" s="44">
        <v>12955.479999999981</v>
      </c>
      <c r="G419" s="21">
        <v>5.9399999999999897E-2</v>
      </c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  <c r="FJ419" s="3"/>
      <c r="FK419" s="3"/>
      <c r="FL419" s="3"/>
      <c r="FM419" s="3"/>
      <c r="FN419" s="3"/>
      <c r="FO419" s="3"/>
      <c r="FP419" s="3"/>
      <c r="FQ419" s="3"/>
      <c r="FR419" s="3"/>
      <c r="FS419" s="3"/>
      <c r="FT419" s="3"/>
      <c r="FU419" s="3"/>
      <c r="FV419" s="3"/>
      <c r="FW419" s="3"/>
      <c r="FX419" s="3"/>
      <c r="FY419" s="3"/>
      <c r="FZ419" s="3"/>
      <c r="GA419" s="3"/>
      <c r="GB419" s="3"/>
      <c r="GC419" s="3"/>
      <c r="GD419" s="3"/>
      <c r="GE419" s="3"/>
      <c r="GF419" s="3"/>
      <c r="GG419" s="3"/>
      <c r="GH419" s="3"/>
      <c r="GI419" s="3"/>
      <c r="GJ419" s="3"/>
      <c r="GK419" s="3"/>
      <c r="GL419" s="3"/>
      <c r="GM419" s="3"/>
      <c r="GN419" s="3"/>
      <c r="GO419" s="3"/>
      <c r="GP419" s="3"/>
      <c r="GQ419" s="3"/>
      <c r="GR419" s="3"/>
      <c r="GS419" s="3"/>
      <c r="GT419" s="3"/>
      <c r="GU419" s="3"/>
      <c r="GV419" s="3"/>
      <c r="GW419" s="3"/>
      <c r="GX419" s="3"/>
      <c r="GY419" s="3"/>
      <c r="GZ419" s="3"/>
      <c r="HA419" s="3"/>
      <c r="HB419" s="3"/>
      <c r="HC419" s="3"/>
      <c r="HD419" s="3"/>
      <c r="HE419" s="3"/>
      <c r="HF419" s="3"/>
      <c r="HG419" s="3"/>
      <c r="HH419" s="3"/>
      <c r="HI419" s="3"/>
      <c r="HJ419" s="3"/>
      <c r="HK419" s="3"/>
      <c r="HL419" s="3"/>
      <c r="HM419" s="3"/>
      <c r="HN419" s="3"/>
      <c r="HO419" s="3"/>
      <c r="HP419" s="3"/>
      <c r="HQ419" s="3"/>
      <c r="HR419" s="3"/>
      <c r="HS419" s="3"/>
      <c r="HT419" s="3"/>
      <c r="HU419" s="3"/>
      <c r="HV419" s="3"/>
      <c r="HW419" s="3"/>
      <c r="HX419" s="3"/>
      <c r="HY419" s="3"/>
      <c r="HZ419" s="3"/>
      <c r="IA419" s="3"/>
      <c r="IB419" s="3"/>
      <c r="IC419" s="3"/>
      <c r="ID419" s="3"/>
      <c r="IE419" s="3"/>
      <c r="IF419" s="3"/>
      <c r="IG419" s="3"/>
      <c r="IH419" s="3"/>
      <c r="II419" s="3"/>
      <c r="IJ419" s="3"/>
      <c r="IK419" s="3"/>
      <c r="IL419" s="3"/>
      <c r="IM419" s="3"/>
      <c r="IN419" s="3"/>
      <c r="IO419" s="3"/>
      <c r="IP419" s="3"/>
      <c r="IQ419" s="3"/>
      <c r="IR419" s="3"/>
      <c r="IS419" s="3"/>
      <c r="IT419" s="3"/>
      <c r="IU419" s="3"/>
    </row>
    <row r="420" spans="1:255">
      <c r="A420" s="11" t="s">
        <v>196</v>
      </c>
      <c r="B420" s="117">
        <v>29100.97</v>
      </c>
      <c r="C420" s="44">
        <v>27978.359999999997</v>
      </c>
      <c r="D420" s="44">
        <v>59442.57</v>
      </c>
      <c r="E420" s="44">
        <v>54536.959999999992</v>
      </c>
      <c r="F420" s="44">
        <v>4905.6100000000079</v>
      </c>
      <c r="G420" s="21">
        <v>9.000000000000008E-2</v>
      </c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  <c r="FF420" s="3"/>
      <c r="FG420" s="3"/>
      <c r="FH420" s="3"/>
      <c r="FI420" s="3"/>
      <c r="FJ420" s="3"/>
      <c r="FK420" s="3"/>
      <c r="FL420" s="3"/>
      <c r="FM420" s="3"/>
      <c r="FN420" s="3"/>
      <c r="FO420" s="3"/>
      <c r="FP420" s="3"/>
      <c r="FQ420" s="3"/>
      <c r="FR420" s="3"/>
      <c r="FS420" s="3"/>
      <c r="FT420" s="3"/>
      <c r="FU420" s="3"/>
      <c r="FV420" s="3"/>
      <c r="FW420" s="3"/>
      <c r="FX420" s="3"/>
      <c r="FY420" s="3"/>
      <c r="FZ420" s="3"/>
      <c r="GA420" s="3"/>
      <c r="GB420" s="3"/>
      <c r="GC420" s="3"/>
      <c r="GD420" s="3"/>
      <c r="GE420" s="3"/>
      <c r="GF420" s="3"/>
      <c r="GG420" s="3"/>
      <c r="GH420" s="3"/>
      <c r="GI420" s="3"/>
      <c r="GJ420" s="3"/>
      <c r="GK420" s="3"/>
      <c r="GL420" s="3"/>
      <c r="GM420" s="3"/>
      <c r="GN420" s="3"/>
      <c r="GO420" s="3"/>
      <c r="GP420" s="3"/>
      <c r="GQ420" s="3"/>
      <c r="GR420" s="3"/>
      <c r="GS420" s="3"/>
      <c r="GT420" s="3"/>
      <c r="GU420" s="3"/>
      <c r="GV420" s="3"/>
      <c r="GW420" s="3"/>
      <c r="GX420" s="3"/>
      <c r="GY420" s="3"/>
      <c r="GZ420" s="3"/>
      <c r="HA420" s="3"/>
      <c r="HB420" s="3"/>
      <c r="HC420" s="3"/>
      <c r="HD420" s="3"/>
      <c r="HE420" s="3"/>
      <c r="HF420" s="3"/>
      <c r="HG420" s="3"/>
      <c r="HH420" s="3"/>
      <c r="HI420" s="3"/>
      <c r="HJ420" s="3"/>
      <c r="HK420" s="3"/>
      <c r="HL420" s="3"/>
      <c r="HM420" s="3"/>
      <c r="HN420" s="3"/>
      <c r="HO420" s="3"/>
      <c r="HP420" s="3"/>
      <c r="HQ420" s="3"/>
      <c r="HR420" s="3"/>
      <c r="HS420" s="3"/>
      <c r="HT420" s="3"/>
      <c r="HU420" s="3"/>
      <c r="HV420" s="3"/>
      <c r="HW420" s="3"/>
      <c r="HX420" s="3"/>
      <c r="HY420" s="3"/>
      <c r="HZ420" s="3"/>
      <c r="IA420" s="3"/>
      <c r="IB420" s="3"/>
      <c r="IC420" s="3"/>
      <c r="ID420" s="3"/>
      <c r="IE420" s="3"/>
      <c r="IF420" s="3"/>
      <c r="IG420" s="3"/>
      <c r="IH420" s="3"/>
      <c r="II420" s="3"/>
      <c r="IJ420" s="3"/>
      <c r="IK420" s="3"/>
      <c r="IL420" s="3"/>
      <c r="IM420" s="3"/>
      <c r="IN420" s="3"/>
      <c r="IO420" s="3"/>
      <c r="IP420" s="3"/>
      <c r="IQ420" s="3"/>
      <c r="IR420" s="3"/>
      <c r="IS420" s="3"/>
      <c r="IT420" s="3"/>
      <c r="IU420" s="3"/>
    </row>
    <row r="421" spans="1:255">
      <c r="A421" s="11" t="s">
        <v>176</v>
      </c>
      <c r="B421" s="117">
        <v>2303.75</v>
      </c>
      <c r="C421" s="44">
        <v>3561.84</v>
      </c>
      <c r="D421" s="44">
        <v>3448.35</v>
      </c>
      <c r="E421" s="44">
        <v>4773.37</v>
      </c>
      <c r="F421" s="44">
        <v>-1325.02</v>
      </c>
      <c r="G421" s="21">
        <v>-0.27759999999999996</v>
      </c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/>
      <c r="FG421" s="3"/>
      <c r="FH421" s="3"/>
      <c r="FI421" s="3"/>
      <c r="FJ421" s="3"/>
      <c r="FK421" s="3"/>
      <c r="FL421" s="3"/>
      <c r="FM421" s="3"/>
      <c r="FN421" s="3"/>
      <c r="FO421" s="3"/>
      <c r="FP421" s="3"/>
      <c r="FQ421" s="3"/>
      <c r="FR421" s="3"/>
      <c r="FS421" s="3"/>
      <c r="FT421" s="3"/>
      <c r="FU421" s="3"/>
      <c r="FV421" s="3"/>
      <c r="FW421" s="3"/>
      <c r="FX421" s="3"/>
      <c r="FY421" s="3"/>
      <c r="FZ421" s="3"/>
      <c r="GA421" s="3"/>
      <c r="GB421" s="3"/>
      <c r="GC421" s="3"/>
      <c r="GD421" s="3"/>
      <c r="GE421" s="3"/>
      <c r="GF421" s="3"/>
      <c r="GG421" s="3"/>
      <c r="GH421" s="3"/>
      <c r="GI421" s="3"/>
      <c r="GJ421" s="3"/>
      <c r="GK421" s="3"/>
      <c r="GL421" s="3"/>
      <c r="GM421" s="3"/>
      <c r="GN421" s="3"/>
      <c r="GO421" s="3"/>
      <c r="GP421" s="3"/>
      <c r="GQ421" s="3"/>
      <c r="GR421" s="3"/>
      <c r="GS421" s="3"/>
      <c r="GT421" s="3"/>
      <c r="GU421" s="3"/>
      <c r="GV421" s="3"/>
      <c r="GW421" s="3"/>
      <c r="GX421" s="3"/>
      <c r="GY421" s="3"/>
      <c r="GZ421" s="3"/>
      <c r="HA421" s="3"/>
      <c r="HB421" s="3"/>
      <c r="HC421" s="3"/>
      <c r="HD421" s="3"/>
      <c r="HE421" s="3"/>
      <c r="HF421" s="3"/>
      <c r="HG421" s="3"/>
      <c r="HH421" s="3"/>
      <c r="HI421" s="3"/>
      <c r="HJ421" s="3"/>
      <c r="HK421" s="3"/>
      <c r="HL421" s="3"/>
      <c r="HM421" s="3"/>
      <c r="HN421" s="3"/>
      <c r="HO421" s="3"/>
      <c r="HP421" s="3"/>
      <c r="HQ421" s="3"/>
      <c r="HR421" s="3"/>
      <c r="HS421" s="3"/>
      <c r="HT421" s="3"/>
      <c r="HU421" s="3"/>
      <c r="HV421" s="3"/>
      <c r="HW421" s="3"/>
      <c r="HX421" s="3"/>
      <c r="HY421" s="3"/>
      <c r="HZ421" s="3"/>
      <c r="IA421" s="3"/>
      <c r="IB421" s="3"/>
      <c r="IC421" s="3"/>
      <c r="ID421" s="3"/>
      <c r="IE421" s="3"/>
      <c r="IF421" s="3"/>
      <c r="IG421" s="3"/>
      <c r="IH421" s="3"/>
      <c r="II421" s="3"/>
      <c r="IJ421" s="3"/>
      <c r="IK421" s="3"/>
      <c r="IL421" s="3"/>
      <c r="IM421" s="3"/>
      <c r="IN421" s="3"/>
      <c r="IO421" s="3"/>
      <c r="IP421" s="3"/>
      <c r="IQ421" s="3"/>
      <c r="IR421" s="3"/>
      <c r="IS421" s="3"/>
      <c r="IT421" s="3"/>
      <c r="IU421" s="3"/>
    </row>
    <row r="422" spans="1:255">
      <c r="A422" s="11" t="s">
        <v>188</v>
      </c>
      <c r="B422" s="117">
        <v>182962.45</v>
      </c>
      <c r="C422" s="44">
        <v>152727.47000000003</v>
      </c>
      <c r="D422" s="44">
        <v>372628.17000000004</v>
      </c>
      <c r="E422" s="44">
        <v>226149.09000000003</v>
      </c>
      <c r="F422" s="44">
        <v>146479.08000000002</v>
      </c>
      <c r="G422" s="21">
        <v>0.64769999999999994</v>
      </c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  <c r="FS422" s="3"/>
      <c r="FT422" s="3"/>
      <c r="FU422" s="3"/>
      <c r="FV422" s="3"/>
      <c r="FW422" s="3"/>
      <c r="FX422" s="3"/>
      <c r="FY422" s="3"/>
      <c r="FZ422" s="3"/>
      <c r="GA422" s="3"/>
      <c r="GB422" s="3"/>
      <c r="GC422" s="3"/>
      <c r="GD422" s="3"/>
      <c r="GE422" s="3"/>
      <c r="GF422" s="3"/>
      <c r="GG422" s="3"/>
      <c r="GH422" s="3"/>
      <c r="GI422" s="3"/>
      <c r="GJ422" s="3"/>
      <c r="GK422" s="3"/>
      <c r="GL422" s="3"/>
      <c r="GM422" s="3"/>
      <c r="GN422" s="3"/>
      <c r="GO422" s="3"/>
      <c r="GP422" s="3"/>
      <c r="GQ422" s="3"/>
      <c r="GR422" s="3"/>
      <c r="GS422" s="3"/>
      <c r="GT422" s="3"/>
      <c r="GU422" s="3"/>
      <c r="GV422" s="3"/>
      <c r="GW422" s="3"/>
      <c r="GX422" s="3"/>
      <c r="GY422" s="3"/>
      <c r="GZ422" s="3"/>
      <c r="HA422" s="3"/>
      <c r="HB422" s="3"/>
      <c r="HC422" s="3"/>
      <c r="HD422" s="3"/>
      <c r="HE422" s="3"/>
      <c r="HF422" s="3"/>
      <c r="HG422" s="3"/>
      <c r="HH422" s="3"/>
      <c r="HI422" s="3"/>
      <c r="HJ422" s="3"/>
      <c r="HK422" s="3"/>
      <c r="HL422" s="3"/>
      <c r="HM422" s="3"/>
      <c r="HN422" s="3"/>
      <c r="HO422" s="3"/>
      <c r="HP422" s="3"/>
      <c r="HQ422" s="3"/>
      <c r="HR422" s="3"/>
      <c r="HS422" s="3"/>
      <c r="HT422" s="3"/>
      <c r="HU422" s="3"/>
      <c r="HV422" s="3"/>
      <c r="HW422" s="3"/>
      <c r="HX422" s="3"/>
      <c r="HY422" s="3"/>
      <c r="HZ422" s="3"/>
      <c r="IA422" s="3"/>
      <c r="IB422" s="3"/>
      <c r="IC422" s="3"/>
      <c r="ID422" s="3"/>
      <c r="IE422" s="3"/>
      <c r="IF422" s="3"/>
      <c r="IG422" s="3"/>
      <c r="IH422" s="3"/>
      <c r="II422" s="3"/>
      <c r="IJ422" s="3"/>
      <c r="IK422" s="3"/>
      <c r="IL422" s="3"/>
      <c r="IM422" s="3"/>
      <c r="IN422" s="3"/>
      <c r="IO422" s="3"/>
      <c r="IP422" s="3"/>
      <c r="IQ422" s="3"/>
      <c r="IR422" s="3"/>
      <c r="IS422" s="3"/>
      <c r="IT422" s="3"/>
      <c r="IU422" s="3"/>
    </row>
    <row r="423" spans="1:255">
      <c r="A423" s="11" t="s">
        <v>131</v>
      </c>
      <c r="B423" s="117">
        <v>309150.86</v>
      </c>
      <c r="C423" s="44">
        <v>316686.02</v>
      </c>
      <c r="D423" s="44">
        <v>617657.90999999992</v>
      </c>
      <c r="E423" s="44">
        <v>611594.39</v>
      </c>
      <c r="F423" s="44">
        <v>6063.5199999999022</v>
      </c>
      <c r="G423" s="21">
        <v>9.9000000000000199E-3</v>
      </c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  <c r="FG423" s="3"/>
      <c r="FH423" s="3"/>
      <c r="FI423" s="3"/>
      <c r="FJ423" s="3"/>
      <c r="FK423" s="3"/>
      <c r="FL423" s="3"/>
      <c r="FM423" s="3"/>
      <c r="FN423" s="3"/>
      <c r="FO423" s="3"/>
      <c r="FP423" s="3"/>
      <c r="FQ423" s="3"/>
      <c r="FR423" s="3"/>
      <c r="FS423" s="3"/>
      <c r="FT423" s="3"/>
      <c r="FU423" s="3"/>
      <c r="FV423" s="3"/>
      <c r="FW423" s="3"/>
      <c r="FX423" s="3"/>
      <c r="FY423" s="3"/>
      <c r="FZ423" s="3"/>
      <c r="GA423" s="3"/>
      <c r="GB423" s="3"/>
      <c r="GC423" s="3"/>
      <c r="GD423" s="3"/>
      <c r="GE423" s="3"/>
      <c r="GF423" s="3"/>
      <c r="GG423" s="3"/>
      <c r="GH423" s="3"/>
      <c r="GI423" s="3"/>
      <c r="GJ423" s="3"/>
      <c r="GK423" s="3"/>
      <c r="GL423" s="3"/>
      <c r="GM423" s="3"/>
      <c r="GN423" s="3"/>
      <c r="GO423" s="3"/>
      <c r="GP423" s="3"/>
      <c r="GQ423" s="3"/>
      <c r="GR423" s="3"/>
      <c r="GS423" s="3"/>
      <c r="GT423" s="3"/>
      <c r="GU423" s="3"/>
      <c r="GV423" s="3"/>
      <c r="GW423" s="3"/>
      <c r="GX423" s="3"/>
      <c r="GY423" s="3"/>
      <c r="GZ423" s="3"/>
      <c r="HA423" s="3"/>
      <c r="HB423" s="3"/>
      <c r="HC423" s="3"/>
      <c r="HD423" s="3"/>
      <c r="HE423" s="3"/>
      <c r="HF423" s="3"/>
      <c r="HG423" s="3"/>
      <c r="HH423" s="3"/>
      <c r="HI423" s="3"/>
      <c r="HJ423" s="3"/>
      <c r="HK423" s="3"/>
      <c r="HL423" s="3"/>
      <c r="HM423" s="3"/>
      <c r="HN423" s="3"/>
      <c r="HO423" s="3"/>
      <c r="HP423" s="3"/>
      <c r="HQ423" s="3"/>
      <c r="HR423" s="3"/>
      <c r="HS423" s="3"/>
      <c r="HT423" s="3"/>
      <c r="HU423" s="3"/>
      <c r="HV423" s="3"/>
      <c r="HW423" s="3"/>
      <c r="HX423" s="3"/>
      <c r="HY423" s="3"/>
      <c r="HZ423" s="3"/>
      <c r="IA423" s="3"/>
      <c r="IB423" s="3"/>
      <c r="IC423" s="3"/>
      <c r="ID423" s="3"/>
      <c r="IE423" s="3"/>
      <c r="IF423" s="3"/>
      <c r="IG423" s="3"/>
      <c r="IH423" s="3"/>
      <c r="II423" s="3"/>
      <c r="IJ423" s="3"/>
      <c r="IK423" s="3"/>
      <c r="IL423" s="3"/>
      <c r="IM423" s="3"/>
      <c r="IN423" s="3"/>
      <c r="IO423" s="3"/>
      <c r="IP423" s="3"/>
      <c r="IQ423" s="3"/>
      <c r="IR423" s="3"/>
      <c r="IS423" s="3"/>
      <c r="IT423" s="3"/>
      <c r="IU423" s="3"/>
    </row>
    <row r="424" spans="1:255">
      <c r="A424" s="11" t="s">
        <v>189</v>
      </c>
      <c r="B424" s="117">
        <v>54415.26</v>
      </c>
      <c r="C424" s="44">
        <v>46834.35</v>
      </c>
      <c r="D424" s="44">
        <v>115266.01000000001</v>
      </c>
      <c r="E424" s="44">
        <v>84047.65</v>
      </c>
      <c r="F424" s="44">
        <v>31218.360000000015</v>
      </c>
      <c r="G424" s="21">
        <v>0.37139999999999995</v>
      </c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  <c r="FF424" s="3"/>
      <c r="FG424" s="3"/>
      <c r="FH424" s="3"/>
      <c r="FI424" s="3"/>
      <c r="FJ424" s="3"/>
      <c r="FK424" s="3"/>
      <c r="FL424" s="3"/>
      <c r="FM424" s="3"/>
      <c r="FN424" s="3"/>
      <c r="FO424" s="3"/>
      <c r="FP424" s="3"/>
      <c r="FQ424" s="3"/>
      <c r="FR424" s="3"/>
      <c r="FS424" s="3"/>
      <c r="FT424" s="3"/>
      <c r="FU424" s="3"/>
      <c r="FV424" s="3"/>
      <c r="FW424" s="3"/>
      <c r="FX424" s="3"/>
      <c r="FY424" s="3"/>
      <c r="FZ424" s="3"/>
      <c r="GA424" s="3"/>
      <c r="GB424" s="3"/>
      <c r="GC424" s="3"/>
      <c r="GD424" s="3"/>
      <c r="GE424" s="3"/>
      <c r="GF424" s="3"/>
      <c r="GG424" s="3"/>
      <c r="GH424" s="3"/>
      <c r="GI424" s="3"/>
      <c r="GJ424" s="3"/>
      <c r="GK424" s="3"/>
      <c r="GL424" s="3"/>
      <c r="GM424" s="3"/>
      <c r="GN424" s="3"/>
      <c r="GO424" s="3"/>
      <c r="GP424" s="3"/>
      <c r="GQ424" s="3"/>
      <c r="GR424" s="3"/>
      <c r="GS424" s="3"/>
      <c r="GT424" s="3"/>
      <c r="GU424" s="3"/>
      <c r="GV424" s="3"/>
      <c r="GW424" s="3"/>
      <c r="GX424" s="3"/>
      <c r="GY424" s="3"/>
      <c r="GZ424" s="3"/>
      <c r="HA424" s="3"/>
      <c r="HB424" s="3"/>
      <c r="HC424" s="3"/>
      <c r="HD424" s="3"/>
      <c r="HE424" s="3"/>
      <c r="HF424" s="3"/>
      <c r="HG424" s="3"/>
      <c r="HH424" s="3"/>
      <c r="HI424" s="3"/>
      <c r="HJ424" s="3"/>
      <c r="HK424" s="3"/>
      <c r="HL424" s="3"/>
      <c r="HM424" s="3"/>
      <c r="HN424" s="3"/>
      <c r="HO424" s="3"/>
      <c r="HP424" s="3"/>
      <c r="HQ424" s="3"/>
      <c r="HR424" s="3"/>
      <c r="HS424" s="3"/>
      <c r="HT424" s="3"/>
      <c r="HU424" s="3"/>
      <c r="HV424" s="3"/>
      <c r="HW424" s="3"/>
      <c r="HX424" s="3"/>
      <c r="HY424" s="3"/>
      <c r="HZ424" s="3"/>
      <c r="IA424" s="3"/>
      <c r="IB424" s="3"/>
      <c r="IC424" s="3"/>
      <c r="ID424" s="3"/>
      <c r="IE424" s="3"/>
      <c r="IF424" s="3"/>
      <c r="IG424" s="3"/>
      <c r="IH424" s="3"/>
      <c r="II424" s="3"/>
      <c r="IJ424" s="3"/>
      <c r="IK424" s="3"/>
      <c r="IL424" s="3"/>
      <c r="IM424" s="3"/>
      <c r="IN424" s="3"/>
      <c r="IO424" s="3"/>
      <c r="IP424" s="3"/>
      <c r="IQ424" s="3"/>
      <c r="IR424" s="3"/>
      <c r="IS424" s="3"/>
      <c r="IT424" s="3"/>
      <c r="IU424" s="3"/>
    </row>
    <row r="425" spans="1:255">
      <c r="A425" s="11" t="s">
        <v>123</v>
      </c>
      <c r="B425" s="117">
        <v>97283.98</v>
      </c>
      <c r="C425" s="44">
        <v>94677.08</v>
      </c>
      <c r="D425" s="44">
        <v>206516.02000000002</v>
      </c>
      <c r="E425" s="44">
        <v>176754.72</v>
      </c>
      <c r="F425" s="44">
        <v>29761.300000000017</v>
      </c>
      <c r="G425" s="21">
        <v>0.16840000000000011</v>
      </c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  <c r="FF425" s="3"/>
      <c r="FG425" s="3"/>
      <c r="FH425" s="3"/>
      <c r="FI425" s="3"/>
      <c r="FJ425" s="3"/>
      <c r="FK425" s="3"/>
      <c r="FL425" s="3"/>
      <c r="FM425" s="3"/>
      <c r="FN425" s="3"/>
      <c r="FO425" s="3"/>
      <c r="FP425" s="3"/>
      <c r="FQ425" s="3"/>
      <c r="FR425" s="3"/>
      <c r="FS425" s="3"/>
      <c r="FT425" s="3"/>
      <c r="FU425" s="3"/>
      <c r="FV425" s="3"/>
      <c r="FW425" s="3"/>
      <c r="FX425" s="3"/>
      <c r="FY425" s="3"/>
      <c r="FZ425" s="3"/>
      <c r="GA425" s="3"/>
      <c r="GB425" s="3"/>
      <c r="GC425" s="3"/>
      <c r="GD425" s="3"/>
      <c r="GE425" s="3"/>
      <c r="GF425" s="3"/>
      <c r="GG425" s="3"/>
      <c r="GH425" s="3"/>
      <c r="GI425" s="3"/>
      <c r="GJ425" s="3"/>
      <c r="GK425" s="3"/>
      <c r="GL425" s="3"/>
      <c r="GM425" s="3"/>
      <c r="GN425" s="3"/>
      <c r="GO425" s="3"/>
      <c r="GP425" s="3"/>
      <c r="GQ425" s="3"/>
      <c r="GR425" s="3"/>
      <c r="GS425" s="3"/>
      <c r="GT425" s="3"/>
      <c r="GU425" s="3"/>
      <c r="GV425" s="3"/>
      <c r="GW425" s="3"/>
      <c r="GX425" s="3"/>
      <c r="GY425" s="3"/>
      <c r="GZ425" s="3"/>
      <c r="HA425" s="3"/>
      <c r="HB425" s="3"/>
      <c r="HC425" s="3"/>
      <c r="HD425" s="3"/>
      <c r="HE425" s="3"/>
      <c r="HF425" s="3"/>
      <c r="HG425" s="3"/>
      <c r="HH425" s="3"/>
      <c r="HI425" s="3"/>
      <c r="HJ425" s="3"/>
      <c r="HK425" s="3"/>
      <c r="HL425" s="3"/>
      <c r="HM425" s="3"/>
      <c r="HN425" s="3"/>
      <c r="HO425" s="3"/>
      <c r="HP425" s="3"/>
      <c r="HQ425" s="3"/>
      <c r="HR425" s="3"/>
      <c r="HS425" s="3"/>
      <c r="HT425" s="3"/>
      <c r="HU425" s="3"/>
      <c r="HV425" s="3"/>
      <c r="HW425" s="3"/>
      <c r="HX425" s="3"/>
      <c r="HY425" s="3"/>
      <c r="HZ425" s="3"/>
      <c r="IA425" s="3"/>
      <c r="IB425" s="3"/>
      <c r="IC425" s="3"/>
      <c r="ID425" s="3"/>
      <c r="IE425" s="3"/>
      <c r="IF425" s="3"/>
      <c r="IG425" s="3"/>
      <c r="IH425" s="3"/>
      <c r="II425" s="3"/>
      <c r="IJ425" s="3"/>
      <c r="IK425" s="3"/>
      <c r="IL425" s="3"/>
      <c r="IM425" s="3"/>
      <c r="IN425" s="3"/>
      <c r="IO425" s="3"/>
      <c r="IP425" s="3"/>
      <c r="IQ425" s="3"/>
      <c r="IR425" s="3"/>
      <c r="IS425" s="3"/>
      <c r="IT425" s="3"/>
      <c r="IU425" s="3"/>
    </row>
    <row r="426" spans="1:255">
      <c r="A426" s="11" t="s">
        <v>169</v>
      </c>
      <c r="B426" s="117">
        <v>70815.820000000007</v>
      </c>
      <c r="C426" s="44">
        <v>53795.96</v>
      </c>
      <c r="D426" s="44">
        <v>145054.81</v>
      </c>
      <c r="E426" s="44">
        <v>106739.95999999999</v>
      </c>
      <c r="F426" s="44">
        <v>38314.850000000006</v>
      </c>
      <c r="G426" s="21">
        <v>0.35899999999999999</v>
      </c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  <c r="FF426" s="3"/>
      <c r="FG426" s="3"/>
      <c r="FH426" s="3"/>
      <c r="FI426" s="3"/>
      <c r="FJ426" s="3"/>
      <c r="FK426" s="3"/>
      <c r="FL426" s="3"/>
      <c r="FM426" s="3"/>
      <c r="FN426" s="3"/>
      <c r="FO426" s="3"/>
      <c r="FP426" s="3"/>
      <c r="FQ426" s="3"/>
      <c r="FR426" s="3"/>
      <c r="FS426" s="3"/>
      <c r="FT426" s="3"/>
      <c r="FU426" s="3"/>
      <c r="FV426" s="3"/>
      <c r="FW426" s="3"/>
      <c r="FX426" s="3"/>
      <c r="FY426" s="3"/>
      <c r="FZ426" s="3"/>
      <c r="GA426" s="3"/>
      <c r="GB426" s="3"/>
      <c r="GC426" s="3"/>
      <c r="GD426" s="3"/>
      <c r="GE426" s="3"/>
      <c r="GF426" s="3"/>
      <c r="GG426" s="3"/>
      <c r="GH426" s="3"/>
      <c r="GI426" s="3"/>
      <c r="GJ426" s="3"/>
      <c r="GK426" s="3"/>
      <c r="GL426" s="3"/>
      <c r="GM426" s="3"/>
      <c r="GN426" s="3"/>
      <c r="GO426" s="3"/>
      <c r="GP426" s="3"/>
      <c r="GQ426" s="3"/>
      <c r="GR426" s="3"/>
      <c r="GS426" s="3"/>
      <c r="GT426" s="3"/>
      <c r="GU426" s="3"/>
      <c r="GV426" s="3"/>
      <c r="GW426" s="3"/>
      <c r="GX426" s="3"/>
      <c r="GY426" s="3"/>
      <c r="GZ426" s="3"/>
      <c r="HA426" s="3"/>
      <c r="HB426" s="3"/>
      <c r="HC426" s="3"/>
      <c r="HD426" s="3"/>
      <c r="HE426" s="3"/>
      <c r="HF426" s="3"/>
      <c r="HG426" s="3"/>
      <c r="HH426" s="3"/>
      <c r="HI426" s="3"/>
      <c r="HJ426" s="3"/>
      <c r="HK426" s="3"/>
      <c r="HL426" s="3"/>
      <c r="HM426" s="3"/>
      <c r="HN426" s="3"/>
      <c r="HO426" s="3"/>
      <c r="HP426" s="3"/>
      <c r="HQ426" s="3"/>
      <c r="HR426" s="3"/>
      <c r="HS426" s="3"/>
      <c r="HT426" s="3"/>
      <c r="HU426" s="3"/>
      <c r="HV426" s="3"/>
      <c r="HW426" s="3"/>
      <c r="HX426" s="3"/>
      <c r="HY426" s="3"/>
      <c r="HZ426" s="3"/>
      <c r="IA426" s="3"/>
      <c r="IB426" s="3"/>
      <c r="IC426" s="3"/>
      <c r="ID426" s="3"/>
      <c r="IE426" s="3"/>
      <c r="IF426" s="3"/>
      <c r="IG426" s="3"/>
      <c r="IH426" s="3"/>
      <c r="II426" s="3"/>
      <c r="IJ426" s="3"/>
      <c r="IK426" s="3"/>
      <c r="IL426" s="3"/>
      <c r="IM426" s="3"/>
      <c r="IN426" s="3"/>
      <c r="IO426" s="3"/>
      <c r="IP426" s="3"/>
      <c r="IQ426" s="3"/>
      <c r="IR426" s="3"/>
      <c r="IS426" s="3"/>
      <c r="IT426" s="3"/>
      <c r="IU426" s="3"/>
    </row>
    <row r="427" spans="1:255">
      <c r="A427" s="11" t="s">
        <v>153</v>
      </c>
      <c r="B427" s="117">
        <v>19587.21</v>
      </c>
      <c r="C427" s="44">
        <v>18089.53</v>
      </c>
      <c r="D427" s="44">
        <v>41283.240000000005</v>
      </c>
      <c r="E427" s="44">
        <v>37044.300000000003</v>
      </c>
      <c r="F427" s="44">
        <v>4238.9400000000023</v>
      </c>
      <c r="G427" s="21">
        <v>0.11440000000000006</v>
      </c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  <c r="FG427" s="3"/>
      <c r="FH427" s="3"/>
      <c r="FI427" s="3"/>
      <c r="FJ427" s="3"/>
      <c r="FK427" s="3"/>
      <c r="FL427" s="3"/>
      <c r="FM427" s="3"/>
      <c r="FN427" s="3"/>
      <c r="FO427" s="3"/>
      <c r="FP427" s="3"/>
      <c r="FQ427" s="3"/>
      <c r="FR427" s="3"/>
      <c r="FS427" s="3"/>
      <c r="FT427" s="3"/>
      <c r="FU427" s="3"/>
      <c r="FV427" s="3"/>
      <c r="FW427" s="3"/>
      <c r="FX427" s="3"/>
      <c r="FY427" s="3"/>
      <c r="FZ427" s="3"/>
      <c r="GA427" s="3"/>
      <c r="GB427" s="3"/>
      <c r="GC427" s="3"/>
      <c r="GD427" s="3"/>
      <c r="GE427" s="3"/>
      <c r="GF427" s="3"/>
      <c r="GG427" s="3"/>
      <c r="GH427" s="3"/>
      <c r="GI427" s="3"/>
      <c r="GJ427" s="3"/>
      <c r="GK427" s="3"/>
      <c r="GL427" s="3"/>
      <c r="GM427" s="3"/>
      <c r="GN427" s="3"/>
      <c r="GO427" s="3"/>
      <c r="GP427" s="3"/>
      <c r="GQ427" s="3"/>
      <c r="GR427" s="3"/>
      <c r="GS427" s="3"/>
      <c r="GT427" s="3"/>
      <c r="GU427" s="3"/>
      <c r="GV427" s="3"/>
      <c r="GW427" s="3"/>
      <c r="GX427" s="3"/>
      <c r="GY427" s="3"/>
      <c r="GZ427" s="3"/>
      <c r="HA427" s="3"/>
      <c r="HB427" s="3"/>
      <c r="HC427" s="3"/>
      <c r="HD427" s="3"/>
      <c r="HE427" s="3"/>
      <c r="HF427" s="3"/>
      <c r="HG427" s="3"/>
      <c r="HH427" s="3"/>
      <c r="HI427" s="3"/>
      <c r="HJ427" s="3"/>
      <c r="HK427" s="3"/>
      <c r="HL427" s="3"/>
      <c r="HM427" s="3"/>
      <c r="HN427" s="3"/>
      <c r="HO427" s="3"/>
      <c r="HP427" s="3"/>
      <c r="HQ427" s="3"/>
      <c r="HR427" s="3"/>
      <c r="HS427" s="3"/>
      <c r="HT427" s="3"/>
      <c r="HU427" s="3"/>
      <c r="HV427" s="3"/>
      <c r="HW427" s="3"/>
      <c r="HX427" s="3"/>
      <c r="HY427" s="3"/>
      <c r="HZ427" s="3"/>
      <c r="IA427" s="3"/>
      <c r="IB427" s="3"/>
      <c r="IC427" s="3"/>
      <c r="ID427" s="3"/>
      <c r="IE427" s="3"/>
      <c r="IF427" s="3"/>
      <c r="IG427" s="3"/>
      <c r="IH427" s="3"/>
      <c r="II427" s="3"/>
      <c r="IJ427" s="3"/>
      <c r="IK427" s="3"/>
      <c r="IL427" s="3"/>
      <c r="IM427" s="3"/>
      <c r="IN427" s="3"/>
      <c r="IO427" s="3"/>
      <c r="IP427" s="3"/>
      <c r="IQ427" s="3"/>
      <c r="IR427" s="3"/>
      <c r="IS427" s="3"/>
      <c r="IT427" s="3"/>
      <c r="IU427" s="3"/>
    </row>
    <row r="428" spans="1:255">
      <c r="A428" s="11" t="s">
        <v>175</v>
      </c>
      <c r="B428" s="117">
        <v>36240.400000000001</v>
      </c>
      <c r="C428" s="44">
        <v>34162.240000000005</v>
      </c>
      <c r="D428" s="44">
        <v>73354.38</v>
      </c>
      <c r="E428" s="44">
        <v>68513.36</v>
      </c>
      <c r="F428" s="44">
        <v>4841.0200000000041</v>
      </c>
      <c r="G428" s="21">
        <v>7.0699999999999985E-2</v>
      </c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  <c r="GI428" s="3"/>
      <c r="GJ428" s="3"/>
      <c r="GK428" s="3"/>
      <c r="GL428" s="3"/>
      <c r="GM428" s="3"/>
      <c r="GN428" s="3"/>
      <c r="GO428" s="3"/>
      <c r="GP428" s="3"/>
      <c r="GQ428" s="3"/>
      <c r="GR428" s="3"/>
      <c r="GS428" s="3"/>
      <c r="GT428" s="3"/>
      <c r="GU428" s="3"/>
      <c r="GV428" s="3"/>
      <c r="GW428" s="3"/>
      <c r="GX428" s="3"/>
      <c r="GY428" s="3"/>
      <c r="GZ428" s="3"/>
      <c r="HA428" s="3"/>
      <c r="HB428" s="3"/>
      <c r="HC428" s="3"/>
      <c r="HD428" s="3"/>
      <c r="HE428" s="3"/>
      <c r="HF428" s="3"/>
      <c r="HG428" s="3"/>
      <c r="HH428" s="3"/>
      <c r="HI428" s="3"/>
      <c r="HJ428" s="3"/>
      <c r="HK428" s="3"/>
      <c r="HL428" s="3"/>
      <c r="HM428" s="3"/>
      <c r="HN428" s="3"/>
      <c r="HO428" s="3"/>
      <c r="HP428" s="3"/>
      <c r="HQ428" s="3"/>
      <c r="HR428" s="3"/>
      <c r="HS428" s="3"/>
      <c r="HT428" s="3"/>
      <c r="HU428" s="3"/>
      <c r="HV428" s="3"/>
      <c r="HW428" s="3"/>
      <c r="HX428" s="3"/>
      <c r="HY428" s="3"/>
      <c r="HZ428" s="3"/>
      <c r="IA428" s="3"/>
      <c r="IB428" s="3"/>
      <c r="IC428" s="3"/>
      <c r="ID428" s="3"/>
      <c r="IE428" s="3"/>
      <c r="IF428" s="3"/>
      <c r="IG428" s="3"/>
      <c r="IH428" s="3"/>
      <c r="II428" s="3"/>
      <c r="IJ428" s="3"/>
      <c r="IK428" s="3"/>
      <c r="IL428" s="3"/>
      <c r="IM428" s="3"/>
      <c r="IN428" s="3"/>
      <c r="IO428" s="3"/>
      <c r="IP428" s="3"/>
      <c r="IQ428" s="3"/>
      <c r="IR428" s="3"/>
      <c r="IS428" s="3"/>
      <c r="IT428" s="3"/>
      <c r="IU428" s="3"/>
    </row>
    <row r="429" spans="1:255">
      <c r="A429" s="11" t="s">
        <v>151</v>
      </c>
      <c r="B429" s="117">
        <v>245932.18</v>
      </c>
      <c r="C429" s="44">
        <v>235556.88</v>
      </c>
      <c r="D429" s="44">
        <v>480237.54000000004</v>
      </c>
      <c r="E429" s="44">
        <v>472590.76</v>
      </c>
      <c r="F429" s="44">
        <v>7646.7800000000279</v>
      </c>
      <c r="G429" s="21">
        <v>1.6199999999999992E-2</v>
      </c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  <c r="GU429" s="3"/>
      <c r="GV429" s="3"/>
      <c r="GW429" s="3"/>
      <c r="GX429" s="3"/>
      <c r="GY429" s="3"/>
      <c r="GZ429" s="3"/>
      <c r="HA429" s="3"/>
      <c r="HB429" s="3"/>
      <c r="HC429" s="3"/>
      <c r="HD429" s="3"/>
      <c r="HE429" s="3"/>
      <c r="HF429" s="3"/>
      <c r="HG429" s="3"/>
      <c r="HH429" s="3"/>
      <c r="HI429" s="3"/>
      <c r="HJ429" s="3"/>
      <c r="HK429" s="3"/>
      <c r="HL429" s="3"/>
      <c r="HM429" s="3"/>
      <c r="HN429" s="3"/>
      <c r="HO429" s="3"/>
      <c r="HP429" s="3"/>
      <c r="HQ429" s="3"/>
      <c r="HR429" s="3"/>
      <c r="HS429" s="3"/>
      <c r="HT429" s="3"/>
      <c r="HU429" s="3"/>
      <c r="HV429" s="3"/>
      <c r="HW429" s="3"/>
      <c r="HX429" s="3"/>
      <c r="HY429" s="3"/>
      <c r="HZ429" s="3"/>
      <c r="IA429" s="3"/>
      <c r="IB429" s="3"/>
      <c r="IC429" s="3"/>
      <c r="ID429" s="3"/>
      <c r="IE429" s="3"/>
      <c r="IF429" s="3"/>
      <c r="IG429" s="3"/>
      <c r="IH429" s="3"/>
      <c r="II429" s="3"/>
      <c r="IJ429" s="3"/>
      <c r="IK429" s="3"/>
      <c r="IL429" s="3"/>
      <c r="IM429" s="3"/>
      <c r="IN429" s="3"/>
      <c r="IO429" s="3"/>
      <c r="IP429" s="3"/>
      <c r="IQ429" s="3"/>
      <c r="IR429" s="3"/>
      <c r="IS429" s="3"/>
      <c r="IT429" s="3"/>
      <c r="IU429" s="3"/>
    </row>
    <row r="430" spans="1:255">
      <c r="A430" s="11" t="s">
        <v>231</v>
      </c>
      <c r="B430" s="117">
        <v>30519.95</v>
      </c>
      <c r="C430" s="11">
        <v>32817.040000000001</v>
      </c>
      <c r="D430" s="44">
        <v>61231.119999999995</v>
      </c>
      <c r="E430" s="44">
        <v>62763.54</v>
      </c>
      <c r="F430" s="44">
        <v>-1532.4200000000055</v>
      </c>
      <c r="G430" s="21">
        <v>-2.4399999999999977E-2</v>
      </c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  <c r="FS430" s="3"/>
      <c r="FT430" s="3"/>
      <c r="FU430" s="3"/>
      <c r="FV430" s="3"/>
      <c r="FW430" s="3"/>
      <c r="FX430" s="3"/>
      <c r="FY430" s="3"/>
      <c r="FZ430" s="3"/>
      <c r="GA430" s="3"/>
      <c r="GB430" s="3"/>
      <c r="GC430" s="3"/>
      <c r="GD430" s="3"/>
      <c r="GE430" s="3"/>
      <c r="GF430" s="3"/>
      <c r="GG430" s="3"/>
      <c r="GH430" s="3"/>
      <c r="GI430" s="3"/>
      <c r="GJ430" s="3"/>
      <c r="GK430" s="3"/>
      <c r="GL430" s="3"/>
      <c r="GM430" s="3"/>
      <c r="GN430" s="3"/>
      <c r="GO430" s="3"/>
      <c r="GP430" s="3"/>
      <c r="GQ430" s="3"/>
      <c r="GR430" s="3"/>
      <c r="GS430" s="3"/>
      <c r="GT430" s="3"/>
      <c r="GU430" s="3"/>
      <c r="GV430" s="3"/>
      <c r="GW430" s="3"/>
      <c r="GX430" s="3"/>
      <c r="GY430" s="3"/>
      <c r="GZ430" s="3"/>
      <c r="HA430" s="3"/>
      <c r="HB430" s="3"/>
      <c r="HC430" s="3"/>
      <c r="HD430" s="3"/>
      <c r="HE430" s="3"/>
      <c r="HF430" s="3"/>
      <c r="HG430" s="3"/>
      <c r="HH430" s="3"/>
      <c r="HI430" s="3"/>
      <c r="HJ430" s="3"/>
      <c r="HK430" s="3"/>
      <c r="HL430" s="3"/>
      <c r="HM430" s="3"/>
      <c r="HN430" s="3"/>
      <c r="HO430" s="3"/>
      <c r="HP430" s="3"/>
      <c r="HQ430" s="3"/>
      <c r="HR430" s="3"/>
      <c r="HS430" s="3"/>
      <c r="HT430" s="3"/>
      <c r="HU430" s="3"/>
      <c r="HV430" s="3"/>
      <c r="HW430" s="3"/>
      <c r="HX430" s="3"/>
      <c r="HY430" s="3"/>
      <c r="HZ430" s="3"/>
      <c r="IA430" s="3"/>
      <c r="IB430" s="3"/>
      <c r="IC430" s="3"/>
      <c r="ID430" s="3"/>
      <c r="IE430" s="3"/>
      <c r="IF430" s="3"/>
      <c r="IG430" s="3"/>
      <c r="IH430" s="3"/>
      <c r="II430" s="3"/>
      <c r="IJ430" s="3"/>
      <c r="IK430" s="3"/>
      <c r="IL430" s="3"/>
      <c r="IM430" s="3"/>
      <c r="IN430" s="3"/>
      <c r="IO430" s="3"/>
      <c r="IP430" s="3"/>
      <c r="IQ430" s="3"/>
      <c r="IR430" s="3"/>
      <c r="IS430" s="3"/>
      <c r="IT430" s="3"/>
      <c r="IU430" s="3"/>
    </row>
    <row r="431" spans="1:255">
      <c r="A431" s="11" t="s">
        <v>246</v>
      </c>
      <c r="B431" s="117">
        <v>12028.97</v>
      </c>
      <c r="C431" s="11">
        <v>10682.61</v>
      </c>
      <c r="D431" s="44">
        <v>23115.1</v>
      </c>
      <c r="E431" s="44">
        <v>21757.629999999997</v>
      </c>
      <c r="F431" s="44">
        <v>1357.4700000000012</v>
      </c>
      <c r="G431" s="21">
        <v>6.2400000000000011E-2</v>
      </c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  <c r="FS431" s="3"/>
      <c r="FT431" s="3"/>
      <c r="FU431" s="3"/>
      <c r="FV431" s="3"/>
      <c r="FW431" s="3"/>
      <c r="FX431" s="3"/>
      <c r="FY431" s="3"/>
      <c r="FZ431" s="3"/>
      <c r="GA431" s="3"/>
      <c r="GB431" s="3"/>
      <c r="GC431" s="3"/>
      <c r="GD431" s="3"/>
      <c r="GE431" s="3"/>
      <c r="GF431" s="3"/>
      <c r="GG431" s="3"/>
      <c r="GH431" s="3"/>
      <c r="GI431" s="3"/>
      <c r="GJ431" s="3"/>
      <c r="GK431" s="3"/>
      <c r="GL431" s="3"/>
      <c r="GM431" s="3"/>
      <c r="GN431" s="3"/>
      <c r="GO431" s="3"/>
      <c r="GP431" s="3"/>
      <c r="GQ431" s="3"/>
      <c r="GR431" s="3"/>
      <c r="GS431" s="3"/>
      <c r="GT431" s="3"/>
      <c r="GU431" s="3"/>
      <c r="GV431" s="3"/>
      <c r="GW431" s="3"/>
      <c r="GX431" s="3"/>
      <c r="GY431" s="3"/>
      <c r="GZ431" s="3"/>
      <c r="HA431" s="3"/>
      <c r="HB431" s="3"/>
      <c r="HC431" s="3"/>
      <c r="HD431" s="3"/>
      <c r="HE431" s="3"/>
      <c r="HF431" s="3"/>
      <c r="HG431" s="3"/>
      <c r="HH431" s="3"/>
      <c r="HI431" s="3"/>
      <c r="HJ431" s="3"/>
      <c r="HK431" s="3"/>
      <c r="HL431" s="3"/>
      <c r="HM431" s="3"/>
      <c r="HN431" s="3"/>
      <c r="HO431" s="3"/>
      <c r="HP431" s="3"/>
      <c r="HQ431" s="3"/>
      <c r="HR431" s="3"/>
      <c r="HS431" s="3"/>
      <c r="HT431" s="3"/>
      <c r="HU431" s="3"/>
      <c r="HV431" s="3"/>
      <c r="HW431" s="3"/>
      <c r="HX431" s="3"/>
      <c r="HY431" s="3"/>
      <c r="HZ431" s="3"/>
      <c r="IA431" s="3"/>
      <c r="IB431" s="3"/>
      <c r="IC431" s="3"/>
      <c r="ID431" s="3"/>
      <c r="IE431" s="3"/>
      <c r="IF431" s="3"/>
      <c r="IG431" s="3"/>
      <c r="IH431" s="3"/>
      <c r="II431" s="3"/>
      <c r="IJ431" s="3"/>
      <c r="IK431" s="3"/>
      <c r="IL431" s="3"/>
      <c r="IM431" s="3"/>
      <c r="IN431" s="3"/>
      <c r="IO431" s="3"/>
      <c r="IP431" s="3"/>
      <c r="IQ431" s="3"/>
      <c r="IR431" s="3"/>
      <c r="IS431" s="3"/>
      <c r="IT431" s="3"/>
      <c r="IU431" s="3"/>
    </row>
    <row r="432" spans="1:255">
      <c r="A432" s="11" t="s">
        <v>241</v>
      </c>
      <c r="B432" s="117">
        <v>19202.12</v>
      </c>
      <c r="C432" s="11">
        <v>0</v>
      </c>
      <c r="D432" s="44">
        <v>41427.729999999996</v>
      </c>
      <c r="E432" s="44">
        <v>0</v>
      </c>
      <c r="F432" s="44">
        <v>41427.729999999996</v>
      </c>
      <c r="G432" s="21">
        <v>0</v>
      </c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  <c r="FJ432" s="3"/>
      <c r="FK432" s="3"/>
      <c r="FL432" s="3"/>
      <c r="FM432" s="3"/>
      <c r="FN432" s="3"/>
      <c r="FO432" s="3"/>
      <c r="FP432" s="3"/>
      <c r="FQ432" s="3"/>
      <c r="FR432" s="3"/>
      <c r="FS432" s="3"/>
      <c r="FT432" s="3"/>
      <c r="FU432" s="3"/>
      <c r="FV432" s="3"/>
      <c r="FW432" s="3"/>
      <c r="FX432" s="3"/>
      <c r="FY432" s="3"/>
      <c r="FZ432" s="3"/>
      <c r="GA432" s="3"/>
      <c r="GB432" s="3"/>
      <c r="GC432" s="3"/>
      <c r="GD432" s="3"/>
      <c r="GE432" s="3"/>
      <c r="GF432" s="3"/>
      <c r="GG432" s="3"/>
      <c r="GH432" s="3"/>
      <c r="GI432" s="3"/>
      <c r="GJ432" s="3"/>
      <c r="GK432" s="3"/>
      <c r="GL432" s="3"/>
      <c r="GM432" s="3"/>
      <c r="GN432" s="3"/>
      <c r="GO432" s="3"/>
      <c r="GP432" s="3"/>
      <c r="GQ432" s="3"/>
      <c r="GR432" s="3"/>
      <c r="GS432" s="3"/>
      <c r="GT432" s="3"/>
      <c r="GU432" s="3"/>
      <c r="GV432" s="3"/>
      <c r="GW432" s="3"/>
      <c r="GX432" s="3"/>
      <c r="GY432" s="3"/>
      <c r="GZ432" s="3"/>
      <c r="HA432" s="3"/>
      <c r="HB432" s="3"/>
      <c r="HC432" s="3"/>
      <c r="HD432" s="3"/>
      <c r="HE432" s="3"/>
      <c r="HF432" s="3"/>
      <c r="HG432" s="3"/>
      <c r="HH432" s="3"/>
      <c r="HI432" s="3"/>
      <c r="HJ432" s="3"/>
      <c r="HK432" s="3"/>
      <c r="HL432" s="3"/>
      <c r="HM432" s="3"/>
      <c r="HN432" s="3"/>
      <c r="HO432" s="3"/>
      <c r="HP432" s="3"/>
      <c r="HQ432" s="3"/>
      <c r="HR432" s="3"/>
      <c r="HS432" s="3"/>
      <c r="HT432" s="3"/>
      <c r="HU432" s="3"/>
      <c r="HV432" s="3"/>
      <c r="HW432" s="3"/>
      <c r="HX432" s="3"/>
      <c r="HY432" s="3"/>
      <c r="HZ432" s="3"/>
      <c r="IA432" s="3"/>
      <c r="IB432" s="3"/>
      <c r="IC432" s="3"/>
      <c r="ID432" s="3"/>
      <c r="IE432" s="3"/>
      <c r="IF432" s="3"/>
      <c r="IG432" s="3"/>
      <c r="IH432" s="3"/>
      <c r="II432" s="3"/>
      <c r="IJ432" s="3"/>
      <c r="IK432" s="3"/>
      <c r="IL432" s="3"/>
      <c r="IM432" s="3"/>
      <c r="IN432" s="3"/>
      <c r="IO432" s="3"/>
      <c r="IP432" s="3"/>
      <c r="IQ432" s="3"/>
      <c r="IR432" s="3"/>
      <c r="IS432" s="3"/>
      <c r="IT432" s="3"/>
      <c r="IU432" s="3"/>
    </row>
    <row r="433" spans="1:255">
      <c r="A433" s="11" t="s">
        <v>242</v>
      </c>
      <c r="B433" s="117">
        <v>3761.9700000000003</v>
      </c>
      <c r="C433" s="11">
        <v>6352.93</v>
      </c>
      <c r="D433" s="44">
        <v>10990.75</v>
      </c>
      <c r="E433" s="44">
        <v>13619.150000000001</v>
      </c>
      <c r="F433" s="44">
        <v>-2628.4000000000015</v>
      </c>
      <c r="G433" s="21">
        <v>-0.19299999999999995</v>
      </c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3"/>
      <c r="ET433" s="3"/>
      <c r="EU433" s="3"/>
      <c r="EV433" s="3"/>
      <c r="EW433" s="3"/>
      <c r="EX433" s="3"/>
      <c r="EY433" s="3"/>
      <c r="EZ433" s="3"/>
      <c r="FA433" s="3"/>
      <c r="FB433" s="3"/>
      <c r="FC433" s="3"/>
      <c r="FD433" s="3"/>
      <c r="FE433" s="3"/>
      <c r="FF433" s="3"/>
      <c r="FG433" s="3"/>
      <c r="FH433" s="3"/>
      <c r="FI433" s="3"/>
      <c r="FJ433" s="3"/>
      <c r="FK433" s="3"/>
      <c r="FL433" s="3"/>
      <c r="FM433" s="3"/>
      <c r="FN433" s="3"/>
      <c r="FO433" s="3"/>
      <c r="FP433" s="3"/>
      <c r="FQ433" s="3"/>
      <c r="FR433" s="3"/>
      <c r="FS433" s="3"/>
      <c r="FT433" s="3"/>
      <c r="FU433" s="3"/>
      <c r="FV433" s="3"/>
      <c r="FW433" s="3"/>
      <c r="FX433" s="3"/>
      <c r="FY433" s="3"/>
      <c r="FZ433" s="3"/>
      <c r="GA433" s="3"/>
      <c r="GB433" s="3"/>
      <c r="GC433" s="3"/>
      <c r="GD433" s="3"/>
      <c r="GE433" s="3"/>
      <c r="GF433" s="3"/>
      <c r="GG433" s="3"/>
      <c r="GH433" s="3"/>
      <c r="GI433" s="3"/>
      <c r="GJ433" s="3"/>
      <c r="GK433" s="3"/>
      <c r="GL433" s="3"/>
      <c r="GM433" s="3"/>
      <c r="GN433" s="3"/>
      <c r="GO433" s="3"/>
      <c r="GP433" s="3"/>
      <c r="GQ433" s="3"/>
      <c r="GR433" s="3"/>
      <c r="GS433" s="3"/>
      <c r="GT433" s="3"/>
      <c r="GU433" s="3"/>
      <c r="GV433" s="3"/>
      <c r="GW433" s="3"/>
      <c r="GX433" s="3"/>
      <c r="GY433" s="3"/>
      <c r="GZ433" s="3"/>
      <c r="HA433" s="3"/>
      <c r="HB433" s="3"/>
      <c r="HC433" s="3"/>
      <c r="HD433" s="3"/>
      <c r="HE433" s="3"/>
      <c r="HF433" s="3"/>
      <c r="HG433" s="3"/>
      <c r="HH433" s="3"/>
      <c r="HI433" s="3"/>
      <c r="HJ433" s="3"/>
      <c r="HK433" s="3"/>
      <c r="HL433" s="3"/>
      <c r="HM433" s="3"/>
      <c r="HN433" s="3"/>
      <c r="HO433" s="3"/>
      <c r="HP433" s="3"/>
      <c r="HQ433" s="3"/>
      <c r="HR433" s="3"/>
      <c r="HS433" s="3"/>
      <c r="HT433" s="3"/>
      <c r="HU433" s="3"/>
      <c r="HV433" s="3"/>
      <c r="HW433" s="3"/>
      <c r="HX433" s="3"/>
      <c r="HY433" s="3"/>
      <c r="HZ433" s="3"/>
      <c r="IA433" s="3"/>
      <c r="IB433" s="3"/>
      <c r="IC433" s="3"/>
      <c r="ID433" s="3"/>
      <c r="IE433" s="3"/>
      <c r="IF433" s="3"/>
      <c r="IG433" s="3"/>
      <c r="IH433" s="3"/>
      <c r="II433" s="3"/>
      <c r="IJ433" s="3"/>
      <c r="IK433" s="3"/>
      <c r="IL433" s="3"/>
      <c r="IM433" s="3"/>
      <c r="IN433" s="3"/>
      <c r="IO433" s="3"/>
      <c r="IP433" s="3"/>
      <c r="IQ433" s="3"/>
      <c r="IR433" s="3"/>
      <c r="IS433" s="3"/>
      <c r="IT433" s="3"/>
      <c r="IU433" s="3"/>
    </row>
    <row r="434" spans="1:255">
      <c r="A434" s="11" t="s">
        <v>243</v>
      </c>
      <c r="B434" s="117">
        <v>57668.57</v>
      </c>
      <c r="C434" s="11">
        <v>52836.56</v>
      </c>
      <c r="D434" s="44">
        <v>120714.95999999999</v>
      </c>
      <c r="E434" s="44">
        <v>106375.64</v>
      </c>
      <c r="F434" s="44">
        <v>14339.319999999992</v>
      </c>
      <c r="G434" s="21">
        <v>0.13480000000000003</v>
      </c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3"/>
      <c r="FE434" s="3"/>
      <c r="FF434" s="3"/>
      <c r="FG434" s="3"/>
      <c r="FH434" s="3"/>
      <c r="FI434" s="3"/>
      <c r="FJ434" s="3"/>
      <c r="FK434" s="3"/>
      <c r="FL434" s="3"/>
      <c r="FM434" s="3"/>
      <c r="FN434" s="3"/>
      <c r="FO434" s="3"/>
      <c r="FP434" s="3"/>
      <c r="FQ434" s="3"/>
      <c r="FR434" s="3"/>
      <c r="FS434" s="3"/>
      <c r="FT434" s="3"/>
      <c r="FU434" s="3"/>
      <c r="FV434" s="3"/>
      <c r="FW434" s="3"/>
      <c r="FX434" s="3"/>
      <c r="FY434" s="3"/>
      <c r="FZ434" s="3"/>
      <c r="GA434" s="3"/>
      <c r="GB434" s="3"/>
      <c r="GC434" s="3"/>
      <c r="GD434" s="3"/>
      <c r="GE434" s="3"/>
      <c r="GF434" s="3"/>
      <c r="GG434" s="3"/>
      <c r="GH434" s="3"/>
      <c r="GI434" s="3"/>
      <c r="GJ434" s="3"/>
      <c r="GK434" s="3"/>
      <c r="GL434" s="3"/>
      <c r="GM434" s="3"/>
      <c r="GN434" s="3"/>
      <c r="GO434" s="3"/>
      <c r="GP434" s="3"/>
      <c r="GQ434" s="3"/>
      <c r="GR434" s="3"/>
      <c r="GS434" s="3"/>
      <c r="GT434" s="3"/>
      <c r="GU434" s="3"/>
      <c r="GV434" s="3"/>
      <c r="GW434" s="3"/>
      <c r="GX434" s="3"/>
      <c r="GY434" s="3"/>
      <c r="GZ434" s="3"/>
      <c r="HA434" s="3"/>
      <c r="HB434" s="3"/>
      <c r="HC434" s="3"/>
      <c r="HD434" s="3"/>
      <c r="HE434" s="3"/>
      <c r="HF434" s="3"/>
      <c r="HG434" s="3"/>
      <c r="HH434" s="3"/>
      <c r="HI434" s="3"/>
      <c r="HJ434" s="3"/>
      <c r="HK434" s="3"/>
      <c r="HL434" s="3"/>
      <c r="HM434" s="3"/>
      <c r="HN434" s="3"/>
      <c r="HO434" s="3"/>
      <c r="HP434" s="3"/>
      <c r="HQ434" s="3"/>
      <c r="HR434" s="3"/>
      <c r="HS434" s="3"/>
      <c r="HT434" s="3"/>
      <c r="HU434" s="3"/>
      <c r="HV434" s="3"/>
      <c r="HW434" s="3"/>
      <c r="HX434" s="3"/>
      <c r="HY434" s="3"/>
      <c r="HZ434" s="3"/>
      <c r="IA434" s="3"/>
      <c r="IB434" s="3"/>
      <c r="IC434" s="3"/>
      <c r="ID434" s="3"/>
      <c r="IE434" s="3"/>
      <c r="IF434" s="3"/>
      <c r="IG434" s="3"/>
      <c r="IH434" s="3"/>
      <c r="II434" s="3"/>
      <c r="IJ434" s="3"/>
      <c r="IK434" s="3"/>
      <c r="IL434" s="3"/>
      <c r="IM434" s="3"/>
      <c r="IN434" s="3"/>
      <c r="IO434" s="3"/>
      <c r="IP434" s="3"/>
      <c r="IQ434" s="3"/>
      <c r="IR434" s="3"/>
      <c r="IS434" s="3"/>
      <c r="IT434" s="3"/>
      <c r="IU434" s="3"/>
    </row>
    <row r="435" spans="1:255">
      <c r="A435" s="11" t="s">
        <v>244</v>
      </c>
      <c r="B435" s="117">
        <v>30028.639999999999</v>
      </c>
      <c r="C435" s="11">
        <v>25579.09</v>
      </c>
      <c r="D435" s="44">
        <v>58867.71</v>
      </c>
      <c r="E435" s="44">
        <v>51578.97</v>
      </c>
      <c r="F435" s="44">
        <v>7288.739999999998</v>
      </c>
      <c r="G435" s="21">
        <v>0.14129999999999998</v>
      </c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  <c r="FF435" s="3"/>
      <c r="FG435" s="3"/>
      <c r="FH435" s="3"/>
      <c r="FI435" s="3"/>
      <c r="FJ435" s="3"/>
      <c r="FK435" s="3"/>
      <c r="FL435" s="3"/>
      <c r="FM435" s="3"/>
      <c r="FN435" s="3"/>
      <c r="FO435" s="3"/>
      <c r="FP435" s="3"/>
      <c r="FQ435" s="3"/>
      <c r="FR435" s="3"/>
      <c r="FS435" s="3"/>
      <c r="FT435" s="3"/>
      <c r="FU435" s="3"/>
      <c r="FV435" s="3"/>
      <c r="FW435" s="3"/>
      <c r="FX435" s="3"/>
      <c r="FY435" s="3"/>
      <c r="FZ435" s="3"/>
      <c r="GA435" s="3"/>
      <c r="GB435" s="3"/>
      <c r="GC435" s="3"/>
      <c r="GD435" s="3"/>
      <c r="GE435" s="3"/>
      <c r="GF435" s="3"/>
      <c r="GG435" s="3"/>
      <c r="GH435" s="3"/>
      <c r="GI435" s="3"/>
      <c r="GJ435" s="3"/>
      <c r="GK435" s="3"/>
      <c r="GL435" s="3"/>
      <c r="GM435" s="3"/>
      <c r="GN435" s="3"/>
      <c r="GO435" s="3"/>
      <c r="GP435" s="3"/>
      <c r="GQ435" s="3"/>
      <c r="GR435" s="3"/>
      <c r="GS435" s="3"/>
      <c r="GT435" s="3"/>
      <c r="GU435" s="3"/>
      <c r="GV435" s="3"/>
      <c r="GW435" s="3"/>
      <c r="GX435" s="3"/>
      <c r="GY435" s="3"/>
      <c r="GZ435" s="3"/>
      <c r="HA435" s="3"/>
      <c r="HB435" s="3"/>
      <c r="HC435" s="3"/>
      <c r="HD435" s="3"/>
      <c r="HE435" s="3"/>
      <c r="HF435" s="3"/>
      <c r="HG435" s="3"/>
      <c r="HH435" s="3"/>
      <c r="HI435" s="3"/>
      <c r="HJ435" s="3"/>
      <c r="HK435" s="3"/>
      <c r="HL435" s="3"/>
      <c r="HM435" s="3"/>
      <c r="HN435" s="3"/>
      <c r="HO435" s="3"/>
      <c r="HP435" s="3"/>
      <c r="HQ435" s="3"/>
      <c r="HR435" s="3"/>
      <c r="HS435" s="3"/>
      <c r="HT435" s="3"/>
      <c r="HU435" s="3"/>
      <c r="HV435" s="3"/>
      <c r="HW435" s="3"/>
      <c r="HX435" s="3"/>
      <c r="HY435" s="3"/>
      <c r="HZ435" s="3"/>
      <c r="IA435" s="3"/>
      <c r="IB435" s="3"/>
      <c r="IC435" s="3"/>
      <c r="ID435" s="3"/>
      <c r="IE435" s="3"/>
      <c r="IF435" s="3"/>
      <c r="IG435" s="3"/>
      <c r="IH435" s="3"/>
      <c r="II435" s="3"/>
      <c r="IJ435" s="3"/>
      <c r="IK435" s="3"/>
      <c r="IL435" s="3"/>
      <c r="IM435" s="3"/>
      <c r="IN435" s="3"/>
      <c r="IO435" s="3"/>
      <c r="IP435" s="3"/>
      <c r="IQ435" s="3"/>
      <c r="IR435" s="3"/>
      <c r="IS435" s="3"/>
      <c r="IT435" s="3"/>
      <c r="IU435" s="3"/>
    </row>
    <row r="436" spans="1:255">
      <c r="A436" s="11" t="s">
        <v>250</v>
      </c>
      <c r="B436" s="117">
        <v>28012.63</v>
      </c>
      <c r="C436" s="11">
        <v>28673.200000000001</v>
      </c>
      <c r="D436" s="44">
        <v>60394.14</v>
      </c>
      <c r="E436" s="44">
        <v>54492.66</v>
      </c>
      <c r="F436" s="44">
        <v>5901.4799999999959</v>
      </c>
      <c r="G436" s="21">
        <v>0.10830000000000006</v>
      </c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3"/>
      <c r="EQ436" s="3"/>
      <c r="ER436" s="3"/>
      <c r="ES436" s="3"/>
      <c r="ET436" s="3"/>
      <c r="EU436" s="3"/>
      <c r="EV436" s="3"/>
      <c r="EW436" s="3"/>
      <c r="EX436" s="3"/>
      <c r="EY436" s="3"/>
      <c r="EZ436" s="3"/>
      <c r="FA436" s="3"/>
      <c r="FB436" s="3"/>
      <c r="FC436" s="3"/>
      <c r="FD436" s="3"/>
      <c r="FE436" s="3"/>
      <c r="FF436" s="3"/>
      <c r="FG436" s="3"/>
      <c r="FH436" s="3"/>
      <c r="FI436" s="3"/>
      <c r="FJ436" s="3"/>
      <c r="FK436" s="3"/>
      <c r="FL436" s="3"/>
      <c r="FM436" s="3"/>
      <c r="FN436" s="3"/>
      <c r="FO436" s="3"/>
      <c r="FP436" s="3"/>
      <c r="FQ436" s="3"/>
      <c r="FR436" s="3"/>
      <c r="FS436" s="3"/>
      <c r="FT436" s="3"/>
      <c r="FU436" s="3"/>
      <c r="FV436" s="3"/>
      <c r="FW436" s="3"/>
      <c r="FX436" s="3"/>
      <c r="FY436" s="3"/>
      <c r="FZ436" s="3"/>
      <c r="GA436" s="3"/>
      <c r="GB436" s="3"/>
      <c r="GC436" s="3"/>
      <c r="GD436" s="3"/>
      <c r="GE436" s="3"/>
      <c r="GF436" s="3"/>
      <c r="GG436" s="3"/>
      <c r="GH436" s="3"/>
      <c r="GI436" s="3"/>
      <c r="GJ436" s="3"/>
      <c r="GK436" s="3"/>
      <c r="GL436" s="3"/>
      <c r="GM436" s="3"/>
      <c r="GN436" s="3"/>
      <c r="GO436" s="3"/>
      <c r="GP436" s="3"/>
      <c r="GQ436" s="3"/>
      <c r="GR436" s="3"/>
      <c r="GS436" s="3"/>
      <c r="GT436" s="3"/>
      <c r="GU436" s="3"/>
      <c r="GV436" s="3"/>
      <c r="GW436" s="3"/>
      <c r="GX436" s="3"/>
      <c r="GY436" s="3"/>
      <c r="GZ436" s="3"/>
      <c r="HA436" s="3"/>
      <c r="HB436" s="3"/>
      <c r="HC436" s="3"/>
      <c r="HD436" s="3"/>
      <c r="HE436" s="3"/>
      <c r="HF436" s="3"/>
      <c r="HG436" s="3"/>
      <c r="HH436" s="3"/>
      <c r="HI436" s="3"/>
      <c r="HJ436" s="3"/>
      <c r="HK436" s="3"/>
      <c r="HL436" s="3"/>
      <c r="HM436" s="3"/>
      <c r="HN436" s="3"/>
      <c r="HO436" s="3"/>
      <c r="HP436" s="3"/>
      <c r="HQ436" s="3"/>
      <c r="HR436" s="3"/>
      <c r="HS436" s="3"/>
      <c r="HT436" s="3"/>
      <c r="HU436" s="3"/>
      <c r="HV436" s="3"/>
      <c r="HW436" s="3"/>
      <c r="HX436" s="3"/>
      <c r="HY436" s="3"/>
      <c r="HZ436" s="3"/>
      <c r="IA436" s="3"/>
      <c r="IB436" s="3"/>
      <c r="IC436" s="3"/>
      <c r="ID436" s="3"/>
      <c r="IE436" s="3"/>
      <c r="IF436" s="3"/>
      <c r="IG436" s="3"/>
      <c r="IH436" s="3"/>
      <c r="II436" s="3"/>
      <c r="IJ436" s="3"/>
      <c r="IK436" s="3"/>
      <c r="IL436" s="3"/>
      <c r="IM436" s="3"/>
      <c r="IN436" s="3"/>
      <c r="IO436" s="3"/>
      <c r="IP436" s="3"/>
      <c r="IQ436" s="3"/>
      <c r="IR436" s="3"/>
      <c r="IS436" s="3"/>
      <c r="IT436" s="3"/>
      <c r="IU436" s="3"/>
    </row>
    <row r="437" spans="1:255">
      <c r="A437" s="11" t="s">
        <v>282</v>
      </c>
      <c r="B437" s="117">
        <v>8168.37</v>
      </c>
      <c r="C437" s="11">
        <v>8817.2999999999993</v>
      </c>
      <c r="D437" s="44">
        <v>16652.96</v>
      </c>
      <c r="E437" s="44">
        <v>16985.669999999998</v>
      </c>
      <c r="F437" s="44">
        <v>-332.70999999999913</v>
      </c>
      <c r="G437" s="21">
        <v>-1.9599999999999951E-2</v>
      </c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/>
      <c r="EN437" s="3"/>
      <c r="EO437" s="3"/>
      <c r="EP437" s="3"/>
      <c r="EQ437" s="3"/>
      <c r="ER437" s="3"/>
      <c r="ES437" s="3"/>
      <c r="ET437" s="3"/>
      <c r="EU437" s="3"/>
      <c r="EV437" s="3"/>
      <c r="EW437" s="3"/>
      <c r="EX437" s="3"/>
      <c r="EY437" s="3"/>
      <c r="EZ437" s="3"/>
      <c r="FA437" s="3"/>
      <c r="FB437" s="3"/>
      <c r="FC437" s="3"/>
      <c r="FD437" s="3"/>
      <c r="FE437" s="3"/>
      <c r="FF437" s="3"/>
      <c r="FG437" s="3"/>
      <c r="FH437" s="3"/>
      <c r="FI437" s="3"/>
      <c r="FJ437" s="3"/>
      <c r="FK437" s="3"/>
      <c r="FL437" s="3"/>
      <c r="FM437" s="3"/>
      <c r="FN437" s="3"/>
      <c r="FO437" s="3"/>
      <c r="FP437" s="3"/>
      <c r="FQ437" s="3"/>
      <c r="FR437" s="3"/>
      <c r="FS437" s="3"/>
      <c r="FT437" s="3"/>
      <c r="FU437" s="3"/>
      <c r="FV437" s="3"/>
      <c r="FW437" s="3"/>
      <c r="FX437" s="3"/>
      <c r="FY437" s="3"/>
      <c r="FZ437" s="3"/>
      <c r="GA437" s="3"/>
      <c r="GB437" s="3"/>
      <c r="GC437" s="3"/>
      <c r="GD437" s="3"/>
      <c r="GE437" s="3"/>
      <c r="GF437" s="3"/>
      <c r="GG437" s="3"/>
      <c r="GH437" s="3"/>
      <c r="GI437" s="3"/>
      <c r="GJ437" s="3"/>
      <c r="GK437" s="3"/>
      <c r="GL437" s="3"/>
      <c r="GM437" s="3"/>
      <c r="GN437" s="3"/>
      <c r="GO437" s="3"/>
      <c r="GP437" s="3"/>
      <c r="GQ437" s="3"/>
      <c r="GR437" s="3"/>
      <c r="GS437" s="3"/>
      <c r="GT437" s="3"/>
      <c r="GU437" s="3"/>
      <c r="GV437" s="3"/>
      <c r="GW437" s="3"/>
      <c r="GX437" s="3"/>
      <c r="GY437" s="3"/>
      <c r="GZ437" s="3"/>
      <c r="HA437" s="3"/>
      <c r="HB437" s="3"/>
      <c r="HC437" s="3"/>
      <c r="HD437" s="3"/>
      <c r="HE437" s="3"/>
      <c r="HF437" s="3"/>
      <c r="HG437" s="3"/>
      <c r="HH437" s="3"/>
      <c r="HI437" s="3"/>
      <c r="HJ437" s="3"/>
      <c r="HK437" s="3"/>
      <c r="HL437" s="3"/>
      <c r="HM437" s="3"/>
      <c r="HN437" s="3"/>
      <c r="HO437" s="3"/>
      <c r="HP437" s="3"/>
      <c r="HQ437" s="3"/>
      <c r="HR437" s="3"/>
      <c r="HS437" s="3"/>
      <c r="HT437" s="3"/>
      <c r="HU437" s="3"/>
      <c r="HV437" s="3"/>
      <c r="HW437" s="3"/>
      <c r="HX437" s="3"/>
      <c r="HY437" s="3"/>
      <c r="HZ437" s="3"/>
      <c r="IA437" s="3"/>
      <c r="IB437" s="3"/>
      <c r="IC437" s="3"/>
      <c r="ID437" s="3"/>
      <c r="IE437" s="3"/>
      <c r="IF437" s="3"/>
      <c r="IG437" s="3"/>
      <c r="IH437" s="3"/>
      <c r="II437" s="3"/>
      <c r="IJ437" s="3"/>
      <c r="IK437" s="3"/>
      <c r="IL437" s="3"/>
      <c r="IM437" s="3"/>
      <c r="IN437" s="3"/>
      <c r="IO437" s="3"/>
      <c r="IP437" s="3"/>
      <c r="IQ437" s="3"/>
      <c r="IR437" s="3"/>
      <c r="IS437" s="3"/>
      <c r="IT437" s="3"/>
      <c r="IU437" s="3"/>
    </row>
    <row r="438" spans="1:255">
      <c r="A438" s="11" t="s">
        <v>300</v>
      </c>
      <c r="B438" s="117">
        <v>3880</v>
      </c>
      <c r="C438" s="11">
        <v>3891.64</v>
      </c>
      <c r="D438" s="44">
        <v>8316.7799999999988</v>
      </c>
      <c r="E438" s="44">
        <v>8093.68</v>
      </c>
      <c r="F438" s="44">
        <v>223.09999999999854</v>
      </c>
      <c r="G438" s="21">
        <v>2.7600000000000069E-2</v>
      </c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  <c r="EY438" s="3"/>
      <c r="EZ438" s="3"/>
      <c r="FA438" s="3"/>
      <c r="FB438" s="3"/>
      <c r="FC438" s="3"/>
      <c r="FD438" s="3"/>
      <c r="FE438" s="3"/>
      <c r="FF438" s="3"/>
      <c r="FG438" s="3"/>
      <c r="FH438" s="3"/>
      <c r="FI438" s="3"/>
      <c r="FJ438" s="3"/>
      <c r="FK438" s="3"/>
      <c r="FL438" s="3"/>
      <c r="FM438" s="3"/>
      <c r="FN438" s="3"/>
      <c r="FO438" s="3"/>
      <c r="FP438" s="3"/>
      <c r="FQ438" s="3"/>
      <c r="FR438" s="3"/>
      <c r="FS438" s="3"/>
      <c r="FT438" s="3"/>
      <c r="FU438" s="3"/>
      <c r="FV438" s="3"/>
      <c r="FW438" s="3"/>
      <c r="FX438" s="3"/>
      <c r="FY438" s="3"/>
      <c r="FZ438" s="3"/>
      <c r="GA438" s="3"/>
      <c r="GB438" s="3"/>
      <c r="GC438" s="3"/>
      <c r="GD438" s="3"/>
      <c r="GE438" s="3"/>
      <c r="GF438" s="3"/>
      <c r="GG438" s="3"/>
      <c r="GH438" s="3"/>
      <c r="GI438" s="3"/>
      <c r="GJ438" s="3"/>
      <c r="GK438" s="3"/>
      <c r="GL438" s="3"/>
      <c r="GM438" s="3"/>
      <c r="GN438" s="3"/>
      <c r="GO438" s="3"/>
      <c r="GP438" s="3"/>
      <c r="GQ438" s="3"/>
      <c r="GR438" s="3"/>
      <c r="GS438" s="3"/>
      <c r="GT438" s="3"/>
      <c r="GU438" s="3"/>
      <c r="GV438" s="3"/>
      <c r="GW438" s="3"/>
      <c r="GX438" s="3"/>
      <c r="GY438" s="3"/>
      <c r="GZ438" s="3"/>
      <c r="HA438" s="3"/>
      <c r="HB438" s="3"/>
      <c r="HC438" s="3"/>
      <c r="HD438" s="3"/>
      <c r="HE438" s="3"/>
      <c r="HF438" s="3"/>
      <c r="HG438" s="3"/>
      <c r="HH438" s="3"/>
      <c r="HI438" s="3"/>
      <c r="HJ438" s="3"/>
      <c r="HK438" s="3"/>
      <c r="HL438" s="3"/>
      <c r="HM438" s="3"/>
      <c r="HN438" s="3"/>
      <c r="HO438" s="3"/>
      <c r="HP438" s="3"/>
      <c r="HQ438" s="3"/>
      <c r="HR438" s="3"/>
      <c r="HS438" s="3"/>
      <c r="HT438" s="3"/>
      <c r="HU438" s="3"/>
      <c r="HV438" s="3"/>
      <c r="HW438" s="3"/>
      <c r="HX438" s="3"/>
      <c r="HY438" s="3"/>
      <c r="HZ438" s="3"/>
      <c r="IA438" s="3"/>
      <c r="IB438" s="3"/>
      <c r="IC438" s="3"/>
      <c r="ID438" s="3"/>
      <c r="IE438" s="3"/>
      <c r="IF438" s="3"/>
      <c r="IG438" s="3"/>
      <c r="IH438" s="3"/>
      <c r="II438" s="3"/>
      <c r="IJ438" s="3"/>
      <c r="IK438" s="3"/>
      <c r="IL438" s="3"/>
      <c r="IM438" s="3"/>
      <c r="IN438" s="3"/>
      <c r="IO438" s="3"/>
      <c r="IP438" s="3"/>
      <c r="IQ438" s="3"/>
      <c r="IR438" s="3"/>
      <c r="IS438" s="3"/>
      <c r="IT438" s="3"/>
      <c r="IU438" s="3"/>
    </row>
    <row r="439" spans="1:255">
      <c r="A439" s="11" t="s">
        <v>255</v>
      </c>
      <c r="B439" s="117">
        <v>21320.6</v>
      </c>
      <c r="C439" s="11">
        <v>20801.650000000001</v>
      </c>
      <c r="D439" s="44">
        <v>42766.33</v>
      </c>
      <c r="E439" s="44">
        <v>40312.97</v>
      </c>
      <c r="F439" s="44">
        <v>2453.3600000000006</v>
      </c>
      <c r="G439" s="21">
        <v>6.0899999999999954E-2</v>
      </c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  <c r="EU439" s="3"/>
      <c r="EV439" s="3"/>
      <c r="EW439" s="3"/>
      <c r="EX439" s="3"/>
      <c r="EY439" s="3"/>
      <c r="EZ439" s="3"/>
      <c r="FA439" s="3"/>
      <c r="FB439" s="3"/>
      <c r="FC439" s="3"/>
      <c r="FD439" s="3"/>
      <c r="FE439" s="3"/>
      <c r="FF439" s="3"/>
      <c r="FG439" s="3"/>
      <c r="FH439" s="3"/>
      <c r="FI439" s="3"/>
      <c r="FJ439" s="3"/>
      <c r="FK439" s="3"/>
      <c r="FL439" s="3"/>
      <c r="FM439" s="3"/>
      <c r="FN439" s="3"/>
      <c r="FO439" s="3"/>
      <c r="FP439" s="3"/>
      <c r="FQ439" s="3"/>
      <c r="FR439" s="3"/>
      <c r="FS439" s="3"/>
      <c r="FT439" s="3"/>
      <c r="FU439" s="3"/>
      <c r="FV439" s="3"/>
      <c r="FW439" s="3"/>
      <c r="FX439" s="3"/>
      <c r="FY439" s="3"/>
      <c r="FZ439" s="3"/>
      <c r="GA439" s="3"/>
      <c r="GB439" s="3"/>
      <c r="GC439" s="3"/>
      <c r="GD439" s="3"/>
      <c r="GE439" s="3"/>
      <c r="GF439" s="3"/>
      <c r="GG439" s="3"/>
      <c r="GH439" s="3"/>
      <c r="GI439" s="3"/>
      <c r="GJ439" s="3"/>
      <c r="GK439" s="3"/>
      <c r="GL439" s="3"/>
      <c r="GM439" s="3"/>
      <c r="GN439" s="3"/>
      <c r="GO439" s="3"/>
      <c r="GP439" s="3"/>
      <c r="GQ439" s="3"/>
      <c r="GR439" s="3"/>
      <c r="GS439" s="3"/>
      <c r="GT439" s="3"/>
      <c r="GU439" s="3"/>
      <c r="GV439" s="3"/>
      <c r="GW439" s="3"/>
      <c r="GX439" s="3"/>
      <c r="GY439" s="3"/>
      <c r="GZ439" s="3"/>
      <c r="HA439" s="3"/>
      <c r="HB439" s="3"/>
      <c r="HC439" s="3"/>
      <c r="HD439" s="3"/>
      <c r="HE439" s="3"/>
      <c r="HF439" s="3"/>
      <c r="HG439" s="3"/>
      <c r="HH439" s="3"/>
      <c r="HI439" s="3"/>
      <c r="HJ439" s="3"/>
      <c r="HK439" s="3"/>
      <c r="HL439" s="3"/>
      <c r="HM439" s="3"/>
      <c r="HN439" s="3"/>
      <c r="HO439" s="3"/>
      <c r="HP439" s="3"/>
      <c r="HQ439" s="3"/>
      <c r="HR439" s="3"/>
      <c r="HS439" s="3"/>
      <c r="HT439" s="3"/>
      <c r="HU439" s="3"/>
      <c r="HV439" s="3"/>
      <c r="HW439" s="3"/>
      <c r="HX439" s="3"/>
      <c r="HY439" s="3"/>
      <c r="HZ439" s="3"/>
      <c r="IA439" s="3"/>
      <c r="IB439" s="3"/>
      <c r="IC439" s="3"/>
      <c r="ID439" s="3"/>
      <c r="IE439" s="3"/>
      <c r="IF439" s="3"/>
      <c r="IG439" s="3"/>
      <c r="IH439" s="3"/>
      <c r="II439" s="3"/>
      <c r="IJ439" s="3"/>
      <c r="IK439" s="3"/>
      <c r="IL439" s="3"/>
      <c r="IM439" s="3"/>
      <c r="IN439" s="3"/>
      <c r="IO439" s="3"/>
      <c r="IP439" s="3"/>
      <c r="IQ439" s="3"/>
      <c r="IR439" s="3"/>
      <c r="IS439" s="3"/>
      <c r="IT439" s="3"/>
      <c r="IU439" s="3"/>
    </row>
    <row r="440" spans="1:255">
      <c r="A440" s="11"/>
      <c r="B440" s="117"/>
      <c r="C440" s="11"/>
      <c r="D440" s="44"/>
      <c r="E440" s="44"/>
      <c r="F440" s="44"/>
      <c r="G440" s="21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3"/>
      <c r="FE440" s="3"/>
      <c r="FF440" s="3"/>
      <c r="FG440" s="3"/>
      <c r="FH440" s="3"/>
      <c r="FI440" s="3"/>
      <c r="FJ440" s="3"/>
      <c r="FK440" s="3"/>
      <c r="FL440" s="3"/>
      <c r="FM440" s="3"/>
      <c r="FN440" s="3"/>
      <c r="FO440" s="3"/>
      <c r="FP440" s="3"/>
      <c r="FQ440" s="3"/>
      <c r="FR440" s="3"/>
      <c r="FS440" s="3"/>
      <c r="FT440" s="3"/>
      <c r="FU440" s="3"/>
      <c r="FV440" s="3"/>
      <c r="FW440" s="3"/>
      <c r="FX440" s="3"/>
      <c r="FY440" s="3"/>
      <c r="FZ440" s="3"/>
      <c r="GA440" s="3"/>
      <c r="GB440" s="3"/>
      <c r="GC440" s="3"/>
      <c r="GD440" s="3"/>
      <c r="GE440" s="3"/>
      <c r="GF440" s="3"/>
      <c r="GG440" s="3"/>
      <c r="GH440" s="3"/>
      <c r="GI440" s="3"/>
      <c r="GJ440" s="3"/>
      <c r="GK440" s="3"/>
      <c r="GL440" s="3"/>
      <c r="GM440" s="3"/>
      <c r="GN440" s="3"/>
      <c r="GO440" s="3"/>
      <c r="GP440" s="3"/>
      <c r="GQ440" s="3"/>
      <c r="GR440" s="3"/>
      <c r="GS440" s="3"/>
      <c r="GT440" s="3"/>
      <c r="GU440" s="3"/>
      <c r="GV440" s="3"/>
      <c r="GW440" s="3"/>
      <c r="GX440" s="3"/>
      <c r="GY440" s="3"/>
      <c r="GZ440" s="3"/>
      <c r="HA440" s="3"/>
      <c r="HB440" s="3"/>
      <c r="HC440" s="3"/>
      <c r="HD440" s="3"/>
      <c r="HE440" s="3"/>
      <c r="HF440" s="3"/>
      <c r="HG440" s="3"/>
      <c r="HH440" s="3"/>
      <c r="HI440" s="3"/>
      <c r="HJ440" s="3"/>
      <c r="HK440" s="3"/>
      <c r="HL440" s="3"/>
      <c r="HM440" s="3"/>
      <c r="HN440" s="3"/>
      <c r="HO440" s="3"/>
      <c r="HP440" s="3"/>
      <c r="HQ440" s="3"/>
      <c r="HR440" s="3"/>
      <c r="HS440" s="3"/>
      <c r="HT440" s="3"/>
      <c r="HU440" s="3"/>
      <c r="HV440" s="3"/>
      <c r="HW440" s="3"/>
      <c r="HX440" s="3"/>
      <c r="HY440" s="3"/>
      <c r="HZ440" s="3"/>
      <c r="IA440" s="3"/>
      <c r="IB440" s="3"/>
      <c r="IC440" s="3"/>
      <c r="ID440" s="3"/>
      <c r="IE440" s="3"/>
      <c r="IF440" s="3"/>
      <c r="IG440" s="3"/>
      <c r="IH440" s="3"/>
      <c r="II440" s="3"/>
      <c r="IJ440" s="3"/>
      <c r="IK440" s="3"/>
      <c r="IL440" s="3"/>
      <c r="IM440" s="3"/>
      <c r="IN440" s="3"/>
      <c r="IO440" s="3"/>
      <c r="IP440" s="3"/>
      <c r="IQ440" s="3"/>
      <c r="IR440" s="3"/>
      <c r="IS440" s="3"/>
      <c r="IT440" s="3"/>
      <c r="IU440" s="3"/>
    </row>
    <row r="441" spans="1:255">
      <c r="A441" s="11" t="s">
        <v>40</v>
      </c>
      <c r="B441" s="117"/>
      <c r="C441" s="11"/>
      <c r="D441" s="11"/>
      <c r="E441" s="11"/>
      <c r="F441" s="11"/>
      <c r="G441" s="21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  <c r="EP441" s="3"/>
      <c r="EQ441" s="3"/>
      <c r="ER441" s="3"/>
      <c r="ES441" s="3"/>
      <c r="ET441" s="3"/>
      <c r="EU441" s="3"/>
      <c r="EV441" s="3"/>
      <c r="EW441" s="3"/>
      <c r="EX441" s="3"/>
      <c r="EY441" s="3"/>
      <c r="EZ441" s="3"/>
      <c r="FA441" s="3"/>
      <c r="FB441" s="3"/>
      <c r="FC441" s="3"/>
      <c r="FD441" s="3"/>
      <c r="FE441" s="3"/>
      <c r="FF441" s="3"/>
      <c r="FG441" s="3"/>
      <c r="FH441" s="3"/>
      <c r="FI441" s="3"/>
      <c r="FJ441" s="3"/>
      <c r="FK441" s="3"/>
      <c r="FL441" s="3"/>
      <c r="FM441" s="3"/>
      <c r="FN441" s="3"/>
      <c r="FO441" s="3"/>
      <c r="FP441" s="3"/>
      <c r="FQ441" s="3"/>
      <c r="FR441" s="3"/>
      <c r="FS441" s="3"/>
      <c r="FT441" s="3"/>
      <c r="FU441" s="3"/>
      <c r="FV441" s="3"/>
      <c r="FW441" s="3"/>
      <c r="FX441" s="3"/>
      <c r="FY441" s="3"/>
      <c r="FZ441" s="3"/>
      <c r="GA441" s="3"/>
      <c r="GB441" s="3"/>
      <c r="GC441" s="3"/>
      <c r="GD441" s="3"/>
      <c r="GE441" s="3"/>
      <c r="GF441" s="3"/>
      <c r="GG441" s="3"/>
      <c r="GH441" s="3"/>
      <c r="GI441" s="3"/>
      <c r="GJ441" s="3"/>
      <c r="GK441" s="3"/>
      <c r="GL441" s="3"/>
      <c r="GM441" s="3"/>
      <c r="GN441" s="3"/>
      <c r="GO441" s="3"/>
      <c r="GP441" s="3"/>
      <c r="GQ441" s="3"/>
      <c r="GR441" s="3"/>
      <c r="GS441" s="3"/>
      <c r="GT441" s="3"/>
      <c r="GU441" s="3"/>
      <c r="GV441" s="3"/>
      <c r="GW441" s="3"/>
      <c r="GX441" s="3"/>
      <c r="GY441" s="3"/>
      <c r="GZ441" s="3"/>
      <c r="HA441" s="3"/>
      <c r="HB441" s="3"/>
      <c r="HC441" s="3"/>
      <c r="HD441" s="3"/>
      <c r="HE441" s="3"/>
      <c r="HF441" s="3"/>
      <c r="HG441" s="3"/>
      <c r="HH441" s="3"/>
      <c r="HI441" s="3"/>
      <c r="HJ441" s="3"/>
      <c r="HK441" s="3"/>
      <c r="HL441" s="3"/>
      <c r="HM441" s="3"/>
      <c r="HN441" s="3"/>
      <c r="HO441" s="3"/>
      <c r="HP441" s="3"/>
      <c r="HQ441" s="3"/>
      <c r="HR441" s="3"/>
      <c r="HS441" s="3"/>
      <c r="HT441" s="3"/>
      <c r="HU441" s="3"/>
      <c r="HV441" s="3"/>
      <c r="HW441" s="3"/>
      <c r="HX441" s="3"/>
      <c r="HY441" s="3"/>
      <c r="HZ441" s="3"/>
      <c r="IA441" s="3"/>
      <c r="IB441" s="3"/>
      <c r="IC441" s="3"/>
      <c r="ID441" s="3"/>
      <c r="IE441" s="3"/>
      <c r="IF441" s="3"/>
      <c r="IG441" s="3"/>
      <c r="IH441" s="3"/>
      <c r="II441" s="3"/>
      <c r="IJ441" s="3"/>
      <c r="IK441" s="3"/>
      <c r="IL441" s="3"/>
      <c r="IM441" s="3"/>
      <c r="IN441" s="3"/>
      <c r="IO441" s="3"/>
      <c r="IP441" s="3"/>
      <c r="IQ441" s="3"/>
      <c r="IR441" s="3"/>
      <c r="IS441" s="3"/>
      <c r="IT441" s="3"/>
      <c r="IU441" s="3"/>
    </row>
    <row r="442" spans="1:255">
      <c r="A442" s="11" t="s">
        <v>286</v>
      </c>
      <c r="B442" s="117"/>
      <c r="C442" s="11"/>
      <c r="D442" s="11"/>
      <c r="E442" s="11"/>
      <c r="F442" s="11"/>
      <c r="G442" s="21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  <c r="ES442" s="3"/>
      <c r="ET442" s="3"/>
      <c r="EU442" s="3"/>
      <c r="EV442" s="3"/>
      <c r="EW442" s="3"/>
      <c r="EX442" s="3"/>
      <c r="EY442" s="3"/>
      <c r="EZ442" s="3"/>
      <c r="FA442" s="3"/>
      <c r="FB442" s="3"/>
      <c r="FC442" s="3"/>
      <c r="FD442" s="3"/>
      <c r="FE442" s="3"/>
      <c r="FF442" s="3"/>
      <c r="FG442" s="3"/>
      <c r="FH442" s="3"/>
      <c r="FI442" s="3"/>
      <c r="FJ442" s="3"/>
      <c r="FK442" s="3"/>
      <c r="FL442" s="3"/>
      <c r="FM442" s="3"/>
      <c r="FN442" s="3"/>
      <c r="FO442" s="3"/>
      <c r="FP442" s="3"/>
      <c r="FQ442" s="3"/>
      <c r="FR442" s="3"/>
      <c r="FS442" s="3"/>
      <c r="FT442" s="3"/>
      <c r="FU442" s="3"/>
      <c r="FV442" s="3"/>
      <c r="FW442" s="3"/>
      <c r="FX442" s="3"/>
      <c r="FY442" s="3"/>
      <c r="FZ442" s="3"/>
      <c r="GA442" s="3"/>
      <c r="GB442" s="3"/>
      <c r="GC442" s="3"/>
      <c r="GD442" s="3"/>
      <c r="GE442" s="3"/>
      <c r="GF442" s="3"/>
      <c r="GG442" s="3"/>
      <c r="GH442" s="3"/>
      <c r="GI442" s="3"/>
      <c r="GJ442" s="3"/>
      <c r="GK442" s="3"/>
      <c r="GL442" s="3"/>
      <c r="GM442" s="3"/>
      <c r="GN442" s="3"/>
      <c r="GO442" s="3"/>
      <c r="GP442" s="3"/>
      <c r="GQ442" s="3"/>
      <c r="GR442" s="3"/>
      <c r="GS442" s="3"/>
      <c r="GT442" s="3"/>
      <c r="GU442" s="3"/>
      <c r="GV442" s="3"/>
      <c r="GW442" s="3"/>
      <c r="GX442" s="3"/>
      <c r="GY442" s="3"/>
      <c r="GZ442" s="3"/>
      <c r="HA442" s="3"/>
      <c r="HB442" s="3"/>
      <c r="HC442" s="3"/>
      <c r="HD442" s="3"/>
      <c r="HE442" s="3"/>
      <c r="HF442" s="3"/>
      <c r="HG442" s="3"/>
      <c r="HH442" s="3"/>
      <c r="HI442" s="3"/>
      <c r="HJ442" s="3"/>
      <c r="HK442" s="3"/>
      <c r="HL442" s="3"/>
      <c r="HM442" s="3"/>
      <c r="HN442" s="3"/>
      <c r="HO442" s="3"/>
      <c r="HP442" s="3"/>
      <c r="HQ442" s="3"/>
      <c r="HR442" s="3"/>
      <c r="HS442" s="3"/>
      <c r="HT442" s="3"/>
      <c r="HU442" s="3"/>
      <c r="HV442" s="3"/>
      <c r="HW442" s="3"/>
      <c r="HX442" s="3"/>
      <c r="HY442" s="3"/>
      <c r="HZ442" s="3"/>
      <c r="IA442" s="3"/>
      <c r="IB442" s="3"/>
      <c r="IC442" s="3"/>
      <c r="ID442" s="3"/>
      <c r="IE442" s="3"/>
      <c r="IF442" s="3"/>
      <c r="IG442" s="3"/>
      <c r="IH442" s="3"/>
      <c r="II442" s="3"/>
      <c r="IJ442" s="3"/>
      <c r="IK442" s="3"/>
      <c r="IL442" s="3"/>
      <c r="IM442" s="3"/>
      <c r="IN442" s="3"/>
      <c r="IO442" s="3"/>
      <c r="IP442" s="3"/>
      <c r="IQ442" s="3"/>
      <c r="IR442" s="3"/>
      <c r="IS442" s="3"/>
      <c r="IT442" s="3"/>
      <c r="IU442" s="3"/>
    </row>
    <row r="443" spans="1:255">
      <c r="A443" s="11"/>
      <c r="B443" s="117"/>
      <c r="C443" s="11"/>
      <c r="D443" s="11"/>
      <c r="E443" s="11"/>
      <c r="F443" s="11"/>
      <c r="G443" s="21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  <c r="ES443" s="3"/>
      <c r="ET443" s="3"/>
      <c r="EU443" s="3"/>
      <c r="EV443" s="3"/>
      <c r="EW443" s="3"/>
      <c r="EX443" s="3"/>
      <c r="EY443" s="3"/>
      <c r="EZ443" s="3"/>
      <c r="FA443" s="3"/>
      <c r="FB443" s="3"/>
      <c r="FC443" s="3"/>
      <c r="FD443" s="3"/>
      <c r="FE443" s="3"/>
      <c r="FF443" s="3"/>
      <c r="FG443" s="3"/>
      <c r="FH443" s="3"/>
      <c r="FI443" s="3"/>
      <c r="FJ443" s="3"/>
      <c r="FK443" s="3"/>
      <c r="FL443" s="3"/>
      <c r="FM443" s="3"/>
      <c r="FN443" s="3"/>
      <c r="FO443" s="3"/>
      <c r="FP443" s="3"/>
      <c r="FQ443" s="3"/>
      <c r="FR443" s="3"/>
      <c r="FS443" s="3"/>
      <c r="FT443" s="3"/>
      <c r="FU443" s="3"/>
      <c r="FV443" s="3"/>
      <c r="FW443" s="3"/>
      <c r="FX443" s="3"/>
      <c r="FY443" s="3"/>
      <c r="FZ443" s="3"/>
      <c r="GA443" s="3"/>
      <c r="GB443" s="3"/>
      <c r="GC443" s="3"/>
      <c r="GD443" s="3"/>
      <c r="GE443" s="3"/>
      <c r="GF443" s="3"/>
      <c r="GG443" s="3"/>
      <c r="GH443" s="3"/>
      <c r="GI443" s="3"/>
      <c r="GJ443" s="3"/>
      <c r="GK443" s="3"/>
      <c r="GL443" s="3"/>
      <c r="GM443" s="3"/>
      <c r="GN443" s="3"/>
      <c r="GO443" s="3"/>
      <c r="GP443" s="3"/>
      <c r="GQ443" s="3"/>
      <c r="GR443" s="3"/>
      <c r="GS443" s="3"/>
      <c r="GT443" s="3"/>
      <c r="GU443" s="3"/>
      <c r="GV443" s="3"/>
      <c r="GW443" s="3"/>
      <c r="GX443" s="3"/>
      <c r="GY443" s="3"/>
      <c r="GZ443" s="3"/>
      <c r="HA443" s="3"/>
      <c r="HB443" s="3"/>
      <c r="HC443" s="3"/>
      <c r="HD443" s="3"/>
      <c r="HE443" s="3"/>
      <c r="HF443" s="3"/>
      <c r="HG443" s="3"/>
      <c r="HH443" s="3"/>
      <c r="HI443" s="3"/>
      <c r="HJ443" s="3"/>
      <c r="HK443" s="3"/>
      <c r="HL443" s="3"/>
      <c r="HM443" s="3"/>
      <c r="HN443" s="3"/>
      <c r="HO443" s="3"/>
      <c r="HP443" s="3"/>
      <c r="HQ443" s="3"/>
      <c r="HR443" s="3"/>
      <c r="HS443" s="3"/>
      <c r="HT443" s="3"/>
      <c r="HU443" s="3"/>
      <c r="HV443" s="3"/>
      <c r="HW443" s="3"/>
      <c r="HX443" s="3"/>
      <c r="HY443" s="3"/>
      <c r="HZ443" s="3"/>
      <c r="IA443" s="3"/>
      <c r="IB443" s="3"/>
      <c r="IC443" s="3"/>
      <c r="ID443" s="3"/>
      <c r="IE443" s="3"/>
      <c r="IF443" s="3"/>
      <c r="IG443" s="3"/>
      <c r="IH443" s="3"/>
      <c r="II443" s="3"/>
      <c r="IJ443" s="3"/>
      <c r="IK443" s="3"/>
      <c r="IL443" s="3"/>
      <c r="IM443" s="3"/>
      <c r="IN443" s="3"/>
      <c r="IO443" s="3"/>
      <c r="IP443" s="3"/>
      <c r="IQ443" s="3"/>
      <c r="IR443" s="3"/>
      <c r="IS443" s="3"/>
      <c r="IT443" s="3"/>
      <c r="IU443" s="3"/>
    </row>
    <row r="444" spans="1:255">
      <c r="A444" s="114" t="s">
        <v>338</v>
      </c>
      <c r="B444" s="117"/>
      <c r="C444" s="11"/>
      <c r="D444" s="11"/>
      <c r="E444" s="11"/>
      <c r="F444" s="11"/>
      <c r="G444" s="21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  <c r="EU444" s="3"/>
      <c r="EV444" s="3"/>
      <c r="EW444" s="3"/>
      <c r="EX444" s="3"/>
      <c r="EY444" s="3"/>
      <c r="EZ444" s="3"/>
      <c r="FA444" s="3"/>
      <c r="FB444" s="3"/>
      <c r="FC444" s="3"/>
      <c r="FD444" s="3"/>
      <c r="FE444" s="3"/>
      <c r="FF444" s="3"/>
      <c r="FG444" s="3"/>
      <c r="FH444" s="3"/>
      <c r="FI444" s="3"/>
      <c r="FJ444" s="3"/>
      <c r="FK444" s="3"/>
      <c r="FL444" s="3"/>
      <c r="FM444" s="3"/>
      <c r="FN444" s="3"/>
      <c r="FO444" s="3"/>
      <c r="FP444" s="3"/>
      <c r="FQ444" s="3"/>
      <c r="FR444" s="3"/>
      <c r="FS444" s="3"/>
      <c r="FT444" s="3"/>
      <c r="FU444" s="3"/>
      <c r="FV444" s="3"/>
      <c r="FW444" s="3"/>
      <c r="FX444" s="3"/>
      <c r="FY444" s="3"/>
      <c r="FZ444" s="3"/>
      <c r="GA444" s="3"/>
      <c r="GB444" s="3"/>
      <c r="GC444" s="3"/>
      <c r="GD444" s="3"/>
      <c r="GE444" s="3"/>
      <c r="GF444" s="3"/>
      <c r="GG444" s="3"/>
      <c r="GH444" s="3"/>
      <c r="GI444" s="3"/>
      <c r="GJ444" s="3"/>
      <c r="GK444" s="3"/>
      <c r="GL444" s="3"/>
      <c r="GM444" s="3"/>
      <c r="GN444" s="3"/>
      <c r="GO444" s="3"/>
      <c r="GP444" s="3"/>
      <c r="GQ444" s="3"/>
      <c r="GR444" s="3"/>
      <c r="GS444" s="3"/>
      <c r="GT444" s="3"/>
      <c r="GU444" s="3"/>
      <c r="GV444" s="3"/>
      <c r="GW444" s="3"/>
      <c r="GX444" s="3"/>
      <c r="GY444" s="3"/>
      <c r="GZ444" s="3"/>
      <c r="HA444" s="3"/>
      <c r="HB444" s="3"/>
      <c r="HC444" s="3"/>
      <c r="HD444" s="3"/>
      <c r="HE444" s="3"/>
      <c r="HF444" s="3"/>
      <c r="HG444" s="3"/>
      <c r="HH444" s="3"/>
      <c r="HI444" s="3"/>
      <c r="HJ444" s="3"/>
      <c r="HK444" s="3"/>
      <c r="HL444" s="3"/>
      <c r="HM444" s="3"/>
      <c r="HN444" s="3"/>
      <c r="HO444" s="3"/>
      <c r="HP444" s="3"/>
      <c r="HQ444" s="3"/>
      <c r="HR444" s="3"/>
      <c r="HS444" s="3"/>
      <c r="HT444" s="3"/>
      <c r="HU444" s="3"/>
      <c r="HV444" s="3"/>
      <c r="HW444" s="3"/>
      <c r="HX444" s="3"/>
      <c r="HY444" s="3"/>
      <c r="HZ444" s="3"/>
      <c r="IA444" s="3"/>
      <c r="IB444" s="3"/>
      <c r="IC444" s="3"/>
      <c r="ID444" s="3"/>
      <c r="IE444" s="3"/>
      <c r="IF444" s="3"/>
      <c r="IG444" s="3"/>
      <c r="IH444" s="3"/>
      <c r="II444" s="3"/>
      <c r="IJ444" s="3"/>
      <c r="IK444" s="3"/>
      <c r="IL444" s="3"/>
      <c r="IM444" s="3"/>
      <c r="IN444" s="3"/>
      <c r="IO444" s="3"/>
      <c r="IP444" s="3"/>
      <c r="IQ444" s="3"/>
      <c r="IR444" s="3"/>
      <c r="IS444" s="3"/>
      <c r="IT444" s="3"/>
      <c r="IU444" s="3"/>
    </row>
    <row r="445" spans="1:255">
      <c r="A445" s="114" t="s">
        <v>328</v>
      </c>
      <c r="B445" s="122"/>
      <c r="C445" s="7"/>
      <c r="D445" s="11"/>
      <c r="E445" s="11"/>
      <c r="F445" s="11"/>
      <c r="G445" s="21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  <c r="EP445" s="3"/>
      <c r="EQ445" s="3"/>
      <c r="ER445" s="3"/>
      <c r="ES445" s="3"/>
      <c r="ET445" s="3"/>
      <c r="EU445" s="3"/>
      <c r="EV445" s="3"/>
      <c r="EW445" s="3"/>
      <c r="EX445" s="3"/>
      <c r="EY445" s="3"/>
      <c r="EZ445" s="3"/>
      <c r="FA445" s="3"/>
      <c r="FB445" s="3"/>
      <c r="FC445" s="3"/>
      <c r="FD445" s="3"/>
      <c r="FE445" s="3"/>
      <c r="FF445" s="3"/>
      <c r="FG445" s="3"/>
      <c r="FH445" s="3"/>
      <c r="FI445" s="3"/>
      <c r="FJ445" s="3"/>
      <c r="FK445" s="3"/>
      <c r="FL445" s="3"/>
      <c r="FM445" s="3"/>
      <c r="FN445" s="3"/>
      <c r="FO445" s="3"/>
      <c r="FP445" s="3"/>
      <c r="FQ445" s="3"/>
      <c r="FR445" s="3"/>
      <c r="FS445" s="3"/>
      <c r="FT445" s="3"/>
      <c r="FU445" s="3"/>
      <c r="FV445" s="3"/>
      <c r="FW445" s="3"/>
      <c r="FX445" s="3"/>
      <c r="FY445" s="3"/>
      <c r="FZ445" s="3"/>
      <c r="GA445" s="3"/>
      <c r="GB445" s="3"/>
      <c r="GC445" s="3"/>
      <c r="GD445" s="3"/>
      <c r="GE445" s="3"/>
      <c r="GF445" s="3"/>
      <c r="GG445" s="3"/>
      <c r="GH445" s="3"/>
      <c r="GI445" s="3"/>
      <c r="GJ445" s="3"/>
      <c r="GK445" s="3"/>
      <c r="GL445" s="3"/>
      <c r="GM445" s="3"/>
      <c r="GN445" s="3"/>
      <c r="GO445" s="3"/>
      <c r="GP445" s="3"/>
      <c r="GQ445" s="3"/>
      <c r="GR445" s="3"/>
      <c r="GS445" s="3"/>
      <c r="GT445" s="3"/>
      <c r="GU445" s="3"/>
      <c r="GV445" s="3"/>
      <c r="GW445" s="3"/>
      <c r="GX445" s="3"/>
      <c r="GY445" s="3"/>
      <c r="GZ445" s="3"/>
      <c r="HA445" s="3"/>
      <c r="HB445" s="3"/>
      <c r="HC445" s="3"/>
      <c r="HD445" s="3"/>
      <c r="HE445" s="3"/>
      <c r="HF445" s="3"/>
      <c r="HG445" s="3"/>
      <c r="HH445" s="3"/>
      <c r="HI445" s="3"/>
      <c r="HJ445" s="3"/>
      <c r="HK445" s="3"/>
      <c r="HL445" s="3"/>
      <c r="HM445" s="3"/>
      <c r="HN445" s="3"/>
      <c r="HO445" s="3"/>
      <c r="HP445" s="3"/>
      <c r="HQ445" s="3"/>
      <c r="HR445" s="3"/>
      <c r="HS445" s="3"/>
      <c r="HT445" s="3"/>
      <c r="HU445" s="3"/>
      <c r="HV445" s="3"/>
      <c r="HW445" s="3"/>
      <c r="HX445" s="3"/>
      <c r="HY445" s="3"/>
      <c r="HZ445" s="3"/>
      <c r="IA445" s="3"/>
      <c r="IB445" s="3"/>
      <c r="IC445" s="3"/>
      <c r="ID445" s="3"/>
      <c r="IE445" s="3"/>
      <c r="IF445" s="3"/>
      <c r="IG445" s="3"/>
      <c r="IH445" s="3"/>
      <c r="II445" s="3"/>
      <c r="IJ445" s="3"/>
      <c r="IK445" s="3"/>
      <c r="IL445" s="3"/>
      <c r="IM445" s="3"/>
      <c r="IN445" s="3"/>
      <c r="IO445" s="3"/>
      <c r="IP445" s="3"/>
      <c r="IQ445" s="3"/>
      <c r="IR445" s="3"/>
      <c r="IS445" s="3"/>
      <c r="IT445" s="3"/>
      <c r="IU445" s="3"/>
    </row>
    <row r="446" spans="1:255">
      <c r="A446" s="7"/>
      <c r="B446" s="122"/>
      <c r="C446" s="7"/>
      <c r="D446" s="7" t="s">
        <v>339</v>
      </c>
      <c r="E446" s="7" t="s">
        <v>329</v>
      </c>
      <c r="F446" s="7" t="s">
        <v>41</v>
      </c>
      <c r="G446" s="7" t="s">
        <v>41</v>
      </c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/>
      <c r="EN446" s="3"/>
      <c r="EO446" s="3"/>
      <c r="EP446" s="3"/>
      <c r="EQ446" s="3"/>
      <c r="ER446" s="3"/>
      <c r="ES446" s="3"/>
      <c r="ET446" s="3"/>
      <c r="EU446" s="3"/>
      <c r="EV446" s="3"/>
      <c r="EW446" s="3"/>
      <c r="EX446" s="3"/>
      <c r="EY446" s="3"/>
      <c r="EZ446" s="3"/>
      <c r="FA446" s="3"/>
      <c r="FB446" s="3"/>
      <c r="FC446" s="3"/>
      <c r="FD446" s="3"/>
      <c r="FE446" s="3"/>
      <c r="FF446" s="3"/>
      <c r="FG446" s="3"/>
      <c r="FH446" s="3"/>
      <c r="FI446" s="3"/>
      <c r="FJ446" s="3"/>
      <c r="FK446" s="3"/>
      <c r="FL446" s="3"/>
      <c r="FM446" s="3"/>
      <c r="FN446" s="3"/>
      <c r="FO446" s="3"/>
      <c r="FP446" s="3"/>
      <c r="FQ446" s="3"/>
      <c r="FR446" s="3"/>
      <c r="FS446" s="3"/>
      <c r="FT446" s="3"/>
      <c r="FU446" s="3"/>
      <c r="FV446" s="3"/>
      <c r="FW446" s="3"/>
      <c r="FX446" s="3"/>
      <c r="FY446" s="3"/>
      <c r="FZ446" s="3"/>
      <c r="GA446" s="3"/>
      <c r="GB446" s="3"/>
      <c r="GC446" s="3"/>
      <c r="GD446" s="3"/>
      <c r="GE446" s="3"/>
      <c r="GF446" s="3"/>
      <c r="GG446" s="3"/>
      <c r="GH446" s="3"/>
      <c r="GI446" s="3"/>
      <c r="GJ446" s="3"/>
      <c r="GK446" s="3"/>
      <c r="GL446" s="3"/>
      <c r="GM446" s="3"/>
      <c r="GN446" s="3"/>
      <c r="GO446" s="3"/>
      <c r="GP446" s="3"/>
      <c r="GQ446" s="3"/>
      <c r="GR446" s="3"/>
      <c r="GS446" s="3"/>
      <c r="GT446" s="3"/>
      <c r="GU446" s="3"/>
      <c r="GV446" s="3"/>
      <c r="GW446" s="3"/>
      <c r="GX446" s="3"/>
      <c r="GY446" s="3"/>
      <c r="GZ446" s="3"/>
      <c r="HA446" s="3"/>
      <c r="HB446" s="3"/>
      <c r="HC446" s="3"/>
      <c r="HD446" s="3"/>
      <c r="HE446" s="3"/>
      <c r="HF446" s="3"/>
      <c r="HG446" s="3"/>
      <c r="HH446" s="3"/>
      <c r="HI446" s="3"/>
      <c r="HJ446" s="3"/>
      <c r="HK446" s="3"/>
      <c r="HL446" s="3"/>
      <c r="HM446" s="3"/>
      <c r="HN446" s="3"/>
      <c r="HO446" s="3"/>
      <c r="HP446" s="3"/>
      <c r="HQ446" s="3"/>
      <c r="HR446" s="3"/>
      <c r="HS446" s="3"/>
      <c r="HT446" s="3"/>
      <c r="HU446" s="3"/>
      <c r="HV446" s="3"/>
      <c r="HW446" s="3"/>
      <c r="HX446" s="3"/>
      <c r="HY446" s="3"/>
      <c r="HZ446" s="3"/>
      <c r="IA446" s="3"/>
      <c r="IB446" s="3"/>
      <c r="IC446" s="3"/>
      <c r="ID446" s="3"/>
      <c r="IE446" s="3"/>
      <c r="IF446" s="3"/>
      <c r="IG446" s="3"/>
      <c r="IH446" s="3"/>
      <c r="II446" s="3"/>
      <c r="IJ446" s="3"/>
      <c r="IK446" s="3"/>
      <c r="IL446" s="3"/>
      <c r="IM446" s="3"/>
      <c r="IN446" s="3"/>
      <c r="IO446" s="3"/>
      <c r="IP446" s="3"/>
      <c r="IQ446" s="3"/>
      <c r="IR446" s="3"/>
      <c r="IS446" s="3"/>
      <c r="IT446" s="3"/>
      <c r="IU446" s="3"/>
    </row>
    <row r="447" spans="1:255">
      <c r="A447" s="7"/>
      <c r="B447" s="122" t="s">
        <v>306</v>
      </c>
      <c r="C447" s="7" t="s">
        <v>343</v>
      </c>
      <c r="D447" s="7" t="s">
        <v>42</v>
      </c>
      <c r="E447" s="7" t="s">
        <v>42</v>
      </c>
      <c r="F447" s="7" t="s">
        <v>43</v>
      </c>
      <c r="G447" s="7" t="s">
        <v>43</v>
      </c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/>
      <c r="EN447" s="3"/>
      <c r="EO447" s="3"/>
      <c r="EP447" s="3"/>
      <c r="EQ447" s="3"/>
      <c r="ER447" s="3"/>
      <c r="ES447" s="3"/>
      <c r="ET447" s="3"/>
      <c r="EU447" s="3"/>
      <c r="EV447" s="3"/>
      <c r="EW447" s="3"/>
      <c r="EX447" s="3"/>
      <c r="EY447" s="3"/>
      <c r="EZ447" s="3"/>
      <c r="FA447" s="3"/>
      <c r="FB447" s="3"/>
      <c r="FC447" s="3"/>
      <c r="FD447" s="3"/>
      <c r="FE447" s="3"/>
      <c r="FF447" s="3"/>
      <c r="FG447" s="3"/>
      <c r="FH447" s="3"/>
      <c r="FI447" s="3"/>
      <c r="FJ447" s="3"/>
      <c r="FK447" s="3"/>
      <c r="FL447" s="3"/>
      <c r="FM447" s="3"/>
      <c r="FN447" s="3"/>
      <c r="FO447" s="3"/>
      <c r="FP447" s="3"/>
      <c r="FQ447" s="3"/>
      <c r="FR447" s="3"/>
      <c r="FS447" s="3"/>
      <c r="FT447" s="3"/>
      <c r="FU447" s="3"/>
      <c r="FV447" s="3"/>
      <c r="FW447" s="3"/>
      <c r="FX447" s="3"/>
      <c r="FY447" s="3"/>
      <c r="FZ447" s="3"/>
      <c r="GA447" s="3"/>
      <c r="GB447" s="3"/>
      <c r="GC447" s="3"/>
      <c r="GD447" s="3"/>
      <c r="GE447" s="3"/>
      <c r="GF447" s="3"/>
      <c r="GG447" s="3"/>
      <c r="GH447" s="3"/>
      <c r="GI447" s="3"/>
      <c r="GJ447" s="3"/>
      <c r="GK447" s="3"/>
      <c r="GL447" s="3"/>
      <c r="GM447" s="3"/>
      <c r="GN447" s="3"/>
      <c r="GO447" s="3"/>
      <c r="GP447" s="3"/>
      <c r="GQ447" s="3"/>
      <c r="GR447" s="3"/>
      <c r="GS447" s="3"/>
      <c r="GT447" s="3"/>
      <c r="GU447" s="3"/>
      <c r="GV447" s="3"/>
      <c r="GW447" s="3"/>
      <c r="GX447" s="3"/>
      <c r="GY447" s="3"/>
      <c r="GZ447" s="3"/>
      <c r="HA447" s="3"/>
      <c r="HB447" s="3"/>
      <c r="HC447" s="3"/>
      <c r="HD447" s="3"/>
      <c r="HE447" s="3"/>
      <c r="HF447" s="3"/>
      <c r="HG447" s="3"/>
      <c r="HH447" s="3"/>
      <c r="HI447" s="3"/>
      <c r="HJ447" s="3"/>
      <c r="HK447" s="3"/>
      <c r="HL447" s="3"/>
      <c r="HM447" s="3"/>
      <c r="HN447" s="3"/>
      <c r="HO447" s="3"/>
      <c r="HP447" s="3"/>
      <c r="HQ447" s="3"/>
      <c r="HR447" s="3"/>
      <c r="HS447" s="3"/>
      <c r="HT447" s="3"/>
      <c r="HU447" s="3"/>
      <c r="HV447" s="3"/>
      <c r="HW447" s="3"/>
      <c r="HX447" s="3"/>
      <c r="HY447" s="3"/>
      <c r="HZ447" s="3"/>
      <c r="IA447" s="3"/>
      <c r="IB447" s="3"/>
      <c r="IC447" s="3"/>
      <c r="ID447" s="3"/>
      <c r="IE447" s="3"/>
      <c r="IF447" s="3"/>
      <c r="IG447" s="3"/>
      <c r="IH447" s="3"/>
      <c r="II447" s="3"/>
      <c r="IJ447" s="3"/>
      <c r="IK447" s="3"/>
      <c r="IL447" s="3"/>
      <c r="IM447" s="3"/>
      <c r="IN447" s="3"/>
      <c r="IO447" s="3"/>
      <c r="IP447" s="3"/>
      <c r="IQ447" s="3"/>
      <c r="IR447" s="3"/>
      <c r="IS447" s="3"/>
      <c r="IT447" s="3"/>
      <c r="IU447" s="3"/>
    </row>
    <row r="448" spans="1:255">
      <c r="A448" s="7"/>
      <c r="B448" s="123">
        <v>2012</v>
      </c>
      <c r="C448" s="19">
        <v>2011</v>
      </c>
      <c r="D448" s="48">
        <v>41455</v>
      </c>
      <c r="E448" s="49">
        <v>41090</v>
      </c>
      <c r="F448" s="10" t="s">
        <v>13</v>
      </c>
      <c r="G448" s="10" t="s">
        <v>10</v>
      </c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  <c r="EM448" s="3"/>
      <c r="EN448" s="3"/>
      <c r="EO448" s="3"/>
      <c r="EP448" s="3"/>
      <c r="EQ448" s="3"/>
      <c r="ER448" s="3"/>
      <c r="ES448" s="3"/>
      <c r="ET448" s="3"/>
      <c r="EU448" s="3"/>
      <c r="EV448" s="3"/>
      <c r="EW448" s="3"/>
      <c r="EX448" s="3"/>
      <c r="EY448" s="3"/>
      <c r="EZ448" s="3"/>
      <c r="FA448" s="3"/>
      <c r="FB448" s="3"/>
      <c r="FC448" s="3"/>
      <c r="FD448" s="3"/>
      <c r="FE448" s="3"/>
      <c r="FF448" s="3"/>
      <c r="FG448" s="3"/>
      <c r="FH448" s="3"/>
      <c r="FI448" s="3"/>
      <c r="FJ448" s="3"/>
      <c r="FK448" s="3"/>
      <c r="FL448" s="3"/>
      <c r="FM448" s="3"/>
      <c r="FN448" s="3"/>
      <c r="FO448" s="3"/>
      <c r="FP448" s="3"/>
      <c r="FQ448" s="3"/>
      <c r="FR448" s="3"/>
      <c r="FS448" s="3"/>
      <c r="FT448" s="3"/>
      <c r="FU448" s="3"/>
      <c r="FV448" s="3"/>
      <c r="FW448" s="3"/>
      <c r="FX448" s="3"/>
      <c r="FY448" s="3"/>
      <c r="FZ448" s="3"/>
      <c r="GA448" s="3"/>
      <c r="GB448" s="3"/>
      <c r="GC448" s="3"/>
      <c r="GD448" s="3"/>
      <c r="GE448" s="3"/>
      <c r="GF448" s="3"/>
      <c r="GG448" s="3"/>
      <c r="GH448" s="3"/>
      <c r="GI448" s="3"/>
      <c r="GJ448" s="3"/>
      <c r="GK448" s="3"/>
      <c r="GL448" s="3"/>
      <c r="GM448" s="3"/>
      <c r="GN448" s="3"/>
      <c r="GO448" s="3"/>
      <c r="GP448" s="3"/>
      <c r="GQ448" s="3"/>
      <c r="GR448" s="3"/>
      <c r="GS448" s="3"/>
      <c r="GT448" s="3"/>
      <c r="GU448" s="3"/>
      <c r="GV448" s="3"/>
      <c r="GW448" s="3"/>
      <c r="GX448" s="3"/>
      <c r="GY448" s="3"/>
      <c r="GZ448" s="3"/>
      <c r="HA448" s="3"/>
      <c r="HB448" s="3"/>
      <c r="HC448" s="3"/>
      <c r="HD448" s="3"/>
      <c r="HE448" s="3"/>
      <c r="HF448" s="3"/>
      <c r="HG448" s="3"/>
      <c r="HH448" s="3"/>
      <c r="HI448" s="3"/>
      <c r="HJ448" s="3"/>
      <c r="HK448" s="3"/>
      <c r="HL448" s="3"/>
      <c r="HM448" s="3"/>
      <c r="HN448" s="3"/>
      <c r="HO448" s="3"/>
      <c r="HP448" s="3"/>
      <c r="HQ448" s="3"/>
      <c r="HR448" s="3"/>
      <c r="HS448" s="3"/>
      <c r="HT448" s="3"/>
      <c r="HU448" s="3"/>
      <c r="HV448" s="3"/>
      <c r="HW448" s="3"/>
      <c r="HX448" s="3"/>
      <c r="HY448" s="3"/>
      <c r="HZ448" s="3"/>
      <c r="IA448" s="3"/>
      <c r="IB448" s="3"/>
      <c r="IC448" s="3"/>
      <c r="ID448" s="3"/>
      <c r="IE448" s="3"/>
      <c r="IF448" s="3"/>
      <c r="IG448" s="3"/>
      <c r="IH448" s="3"/>
      <c r="II448" s="3"/>
      <c r="IJ448" s="3"/>
      <c r="IK448" s="3"/>
      <c r="IL448" s="3"/>
      <c r="IM448" s="3"/>
      <c r="IN448" s="3"/>
      <c r="IO448" s="3"/>
      <c r="IP448" s="3"/>
      <c r="IQ448" s="3"/>
      <c r="IR448" s="3"/>
      <c r="IS448" s="3"/>
      <c r="IT448" s="3"/>
      <c r="IU448" s="3"/>
    </row>
    <row r="449" spans="1:255">
      <c r="A449" s="11"/>
      <c r="B449" s="117"/>
      <c r="C449" s="11"/>
      <c r="D449" s="26"/>
      <c r="E449" s="26"/>
      <c r="F449" s="11"/>
      <c r="G449" s="11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  <c r="EK449" s="3"/>
      <c r="EL449" s="3"/>
      <c r="EM449" s="3"/>
      <c r="EN449" s="3"/>
      <c r="EO449" s="3"/>
      <c r="EP449" s="3"/>
      <c r="EQ449" s="3"/>
      <c r="ER449" s="3"/>
      <c r="ES449" s="3"/>
      <c r="ET449" s="3"/>
      <c r="EU449" s="3"/>
      <c r="EV449" s="3"/>
      <c r="EW449" s="3"/>
      <c r="EX449" s="3"/>
      <c r="EY449" s="3"/>
      <c r="EZ449" s="3"/>
      <c r="FA449" s="3"/>
      <c r="FB449" s="3"/>
      <c r="FC449" s="3"/>
      <c r="FD449" s="3"/>
      <c r="FE449" s="3"/>
      <c r="FF449" s="3"/>
      <c r="FG449" s="3"/>
      <c r="FH449" s="3"/>
      <c r="FI449" s="3"/>
      <c r="FJ449" s="3"/>
      <c r="FK449" s="3"/>
      <c r="FL449" s="3"/>
      <c r="FM449" s="3"/>
      <c r="FN449" s="3"/>
      <c r="FO449" s="3"/>
      <c r="FP449" s="3"/>
      <c r="FQ449" s="3"/>
      <c r="FR449" s="3"/>
      <c r="FS449" s="3"/>
      <c r="FT449" s="3"/>
      <c r="FU449" s="3"/>
      <c r="FV449" s="3"/>
      <c r="FW449" s="3"/>
      <c r="FX449" s="3"/>
      <c r="FY449" s="3"/>
      <c r="FZ449" s="3"/>
      <c r="GA449" s="3"/>
      <c r="GB449" s="3"/>
      <c r="GC449" s="3"/>
      <c r="GD449" s="3"/>
      <c r="GE449" s="3"/>
      <c r="GF449" s="3"/>
      <c r="GG449" s="3"/>
      <c r="GH449" s="3"/>
      <c r="GI449" s="3"/>
      <c r="GJ449" s="3"/>
      <c r="GK449" s="3"/>
      <c r="GL449" s="3"/>
      <c r="GM449" s="3"/>
      <c r="GN449" s="3"/>
      <c r="GO449" s="3"/>
      <c r="GP449" s="3"/>
      <c r="GQ449" s="3"/>
      <c r="GR449" s="3"/>
      <c r="GS449" s="3"/>
      <c r="GT449" s="3"/>
      <c r="GU449" s="3"/>
      <c r="GV449" s="3"/>
      <c r="GW449" s="3"/>
      <c r="GX449" s="3"/>
      <c r="GY449" s="3"/>
      <c r="GZ449" s="3"/>
      <c r="HA449" s="3"/>
      <c r="HB449" s="3"/>
      <c r="HC449" s="3"/>
      <c r="HD449" s="3"/>
      <c r="HE449" s="3"/>
      <c r="HF449" s="3"/>
      <c r="HG449" s="3"/>
      <c r="HH449" s="3"/>
      <c r="HI449" s="3"/>
      <c r="HJ449" s="3"/>
      <c r="HK449" s="3"/>
      <c r="HL449" s="3"/>
      <c r="HM449" s="3"/>
      <c r="HN449" s="3"/>
      <c r="HO449" s="3"/>
      <c r="HP449" s="3"/>
      <c r="HQ449" s="3"/>
      <c r="HR449" s="3"/>
      <c r="HS449" s="3"/>
      <c r="HT449" s="3"/>
      <c r="HU449" s="3"/>
      <c r="HV449" s="3"/>
      <c r="HW449" s="3"/>
      <c r="HX449" s="3"/>
      <c r="HY449" s="3"/>
      <c r="HZ449" s="3"/>
      <c r="IA449" s="3"/>
      <c r="IB449" s="3"/>
      <c r="IC449" s="3"/>
      <c r="ID449" s="3"/>
      <c r="IE449" s="3"/>
      <c r="IF449" s="3"/>
      <c r="IG449" s="3"/>
      <c r="IH449" s="3"/>
      <c r="II449" s="3"/>
      <c r="IJ449" s="3"/>
      <c r="IK449" s="3"/>
      <c r="IL449" s="3"/>
      <c r="IM449" s="3"/>
      <c r="IN449" s="3"/>
      <c r="IO449" s="3"/>
      <c r="IP449" s="3"/>
      <c r="IQ449" s="3"/>
      <c r="IR449" s="3"/>
      <c r="IS449" s="3"/>
      <c r="IT449" s="3"/>
      <c r="IU449" s="3"/>
    </row>
    <row r="450" spans="1:255">
      <c r="A450" s="11" t="s">
        <v>219</v>
      </c>
      <c r="B450" s="136">
        <v>0</v>
      </c>
      <c r="C450" s="29">
        <v>0</v>
      </c>
      <c r="D450" s="29">
        <v>0</v>
      </c>
      <c r="E450" s="29">
        <v>0</v>
      </c>
      <c r="F450" s="20">
        <v>0</v>
      </c>
      <c r="G450" s="21">
        <v>0</v>
      </c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  <c r="EP450" s="3"/>
      <c r="EQ450" s="3"/>
      <c r="ER450" s="3"/>
      <c r="ES450" s="3"/>
      <c r="ET450" s="3"/>
      <c r="EU450" s="3"/>
      <c r="EV450" s="3"/>
      <c r="EW450" s="3"/>
      <c r="EX450" s="3"/>
      <c r="EY450" s="3"/>
      <c r="EZ450" s="3"/>
      <c r="FA450" s="3"/>
      <c r="FB450" s="3"/>
      <c r="FC450" s="3"/>
      <c r="FD450" s="3"/>
      <c r="FE450" s="3"/>
      <c r="FF450" s="3"/>
      <c r="FG450" s="3"/>
      <c r="FH450" s="3"/>
      <c r="FI450" s="3"/>
      <c r="FJ450" s="3"/>
      <c r="FK450" s="3"/>
      <c r="FL450" s="3"/>
      <c r="FM450" s="3"/>
      <c r="FN450" s="3"/>
      <c r="FO450" s="3"/>
      <c r="FP450" s="3"/>
      <c r="FQ450" s="3"/>
      <c r="FR450" s="3"/>
      <c r="FS450" s="3"/>
      <c r="FT450" s="3"/>
      <c r="FU450" s="3"/>
      <c r="FV450" s="3"/>
      <c r="FW450" s="3"/>
      <c r="FX450" s="3"/>
      <c r="FY450" s="3"/>
      <c r="FZ450" s="3"/>
      <c r="GA450" s="3"/>
      <c r="GB450" s="3"/>
      <c r="GC450" s="3"/>
      <c r="GD450" s="3"/>
      <c r="GE450" s="3"/>
      <c r="GF450" s="3"/>
      <c r="GG450" s="3"/>
      <c r="GH450" s="3"/>
      <c r="GI450" s="3"/>
      <c r="GJ450" s="3"/>
      <c r="GK450" s="3"/>
      <c r="GL450" s="3"/>
      <c r="GM450" s="3"/>
      <c r="GN450" s="3"/>
      <c r="GO450" s="3"/>
      <c r="GP450" s="3"/>
      <c r="GQ450" s="3"/>
      <c r="GR450" s="3"/>
      <c r="GS450" s="3"/>
      <c r="GT450" s="3"/>
      <c r="GU450" s="3"/>
      <c r="GV450" s="3"/>
      <c r="GW450" s="3"/>
      <c r="GX450" s="3"/>
      <c r="GY450" s="3"/>
      <c r="GZ450" s="3"/>
      <c r="HA450" s="3"/>
      <c r="HB450" s="3"/>
      <c r="HC450" s="3"/>
      <c r="HD450" s="3"/>
      <c r="HE450" s="3"/>
      <c r="HF450" s="3"/>
      <c r="HG450" s="3"/>
      <c r="HH450" s="3"/>
      <c r="HI450" s="3"/>
      <c r="HJ450" s="3"/>
      <c r="HK450" s="3"/>
      <c r="HL450" s="3"/>
      <c r="HM450" s="3"/>
      <c r="HN450" s="3"/>
      <c r="HO450" s="3"/>
      <c r="HP450" s="3"/>
      <c r="HQ450" s="3"/>
      <c r="HR450" s="3"/>
      <c r="HS450" s="3"/>
      <c r="HT450" s="3"/>
      <c r="HU450" s="3"/>
      <c r="HV450" s="3"/>
      <c r="HW450" s="3"/>
      <c r="HX450" s="3"/>
      <c r="HY450" s="3"/>
      <c r="HZ450" s="3"/>
      <c r="IA450" s="3"/>
      <c r="IB450" s="3"/>
      <c r="IC450" s="3"/>
      <c r="ID450" s="3"/>
      <c r="IE450" s="3"/>
      <c r="IF450" s="3"/>
      <c r="IG450" s="3"/>
      <c r="IH450" s="3"/>
      <c r="II450" s="3"/>
      <c r="IJ450" s="3"/>
      <c r="IK450" s="3"/>
      <c r="IL450" s="3"/>
      <c r="IM450" s="3"/>
      <c r="IN450" s="3"/>
      <c r="IO450" s="3"/>
      <c r="IP450" s="3"/>
      <c r="IQ450" s="3"/>
      <c r="IR450" s="3"/>
      <c r="IS450" s="3"/>
      <c r="IT450" s="3"/>
      <c r="IU450" s="3"/>
    </row>
    <row r="451" spans="1:255">
      <c r="A451" s="11" t="s">
        <v>220</v>
      </c>
      <c r="B451" s="117">
        <v>76615.06</v>
      </c>
      <c r="C451" s="44">
        <v>39206.769999999997</v>
      </c>
      <c r="D451" s="44">
        <v>526025.56999999995</v>
      </c>
      <c r="E451" s="44">
        <v>74615.609999999986</v>
      </c>
      <c r="F451" s="44">
        <v>451409.95999999996</v>
      </c>
      <c r="G451" s="21">
        <v>6.0498000000000003</v>
      </c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  <c r="EJ451" s="3"/>
      <c r="EK451" s="3"/>
      <c r="EL451" s="3"/>
      <c r="EM451" s="3"/>
      <c r="EN451" s="3"/>
      <c r="EO451" s="3"/>
      <c r="EP451" s="3"/>
      <c r="EQ451" s="3"/>
      <c r="ER451" s="3"/>
      <c r="ES451" s="3"/>
      <c r="ET451" s="3"/>
      <c r="EU451" s="3"/>
      <c r="EV451" s="3"/>
      <c r="EW451" s="3"/>
      <c r="EX451" s="3"/>
      <c r="EY451" s="3"/>
      <c r="EZ451" s="3"/>
      <c r="FA451" s="3"/>
      <c r="FB451" s="3"/>
      <c r="FC451" s="3"/>
      <c r="FD451" s="3"/>
      <c r="FE451" s="3"/>
      <c r="FF451" s="3"/>
      <c r="FG451" s="3"/>
      <c r="FH451" s="3"/>
      <c r="FI451" s="3"/>
      <c r="FJ451" s="3"/>
      <c r="FK451" s="3"/>
      <c r="FL451" s="3"/>
      <c r="FM451" s="3"/>
      <c r="FN451" s="3"/>
      <c r="FO451" s="3"/>
      <c r="FP451" s="3"/>
      <c r="FQ451" s="3"/>
      <c r="FR451" s="3"/>
      <c r="FS451" s="3"/>
      <c r="FT451" s="3"/>
      <c r="FU451" s="3"/>
      <c r="FV451" s="3"/>
      <c r="FW451" s="3"/>
      <c r="FX451" s="3"/>
      <c r="FY451" s="3"/>
      <c r="FZ451" s="3"/>
      <c r="GA451" s="3"/>
      <c r="GB451" s="3"/>
      <c r="GC451" s="3"/>
      <c r="GD451" s="3"/>
      <c r="GE451" s="3"/>
      <c r="GF451" s="3"/>
      <c r="GG451" s="3"/>
      <c r="GH451" s="3"/>
      <c r="GI451" s="3"/>
      <c r="GJ451" s="3"/>
      <c r="GK451" s="3"/>
      <c r="GL451" s="3"/>
      <c r="GM451" s="3"/>
      <c r="GN451" s="3"/>
      <c r="GO451" s="3"/>
      <c r="GP451" s="3"/>
      <c r="GQ451" s="3"/>
      <c r="GR451" s="3"/>
      <c r="GS451" s="3"/>
      <c r="GT451" s="3"/>
      <c r="GU451" s="3"/>
      <c r="GV451" s="3"/>
      <c r="GW451" s="3"/>
      <c r="GX451" s="3"/>
      <c r="GY451" s="3"/>
      <c r="GZ451" s="3"/>
      <c r="HA451" s="3"/>
      <c r="HB451" s="3"/>
      <c r="HC451" s="3"/>
      <c r="HD451" s="3"/>
      <c r="HE451" s="3"/>
      <c r="HF451" s="3"/>
      <c r="HG451" s="3"/>
      <c r="HH451" s="3"/>
      <c r="HI451" s="3"/>
      <c r="HJ451" s="3"/>
      <c r="HK451" s="3"/>
      <c r="HL451" s="3"/>
      <c r="HM451" s="3"/>
      <c r="HN451" s="3"/>
      <c r="HO451" s="3"/>
      <c r="HP451" s="3"/>
      <c r="HQ451" s="3"/>
      <c r="HR451" s="3"/>
      <c r="HS451" s="3"/>
      <c r="HT451" s="3"/>
      <c r="HU451" s="3"/>
      <c r="HV451" s="3"/>
      <c r="HW451" s="3"/>
      <c r="HX451" s="3"/>
      <c r="HY451" s="3"/>
      <c r="HZ451" s="3"/>
      <c r="IA451" s="3"/>
      <c r="IB451" s="3"/>
      <c r="IC451" s="3"/>
      <c r="ID451" s="3"/>
      <c r="IE451" s="3"/>
      <c r="IF451" s="3"/>
      <c r="IG451" s="3"/>
      <c r="IH451" s="3"/>
      <c r="II451" s="3"/>
      <c r="IJ451" s="3"/>
      <c r="IK451" s="3"/>
      <c r="IL451" s="3"/>
      <c r="IM451" s="3"/>
      <c r="IN451" s="3"/>
      <c r="IO451" s="3"/>
      <c r="IP451" s="3"/>
      <c r="IQ451" s="3"/>
      <c r="IR451" s="3"/>
      <c r="IS451" s="3"/>
      <c r="IT451" s="3"/>
      <c r="IU451" s="3"/>
    </row>
    <row r="452" spans="1:255">
      <c r="A452" s="11" t="s">
        <v>221</v>
      </c>
      <c r="B452" s="117">
        <v>1188.02</v>
      </c>
      <c r="C452" s="44">
        <v>1429.37</v>
      </c>
      <c r="D452" s="44">
        <v>1613.06</v>
      </c>
      <c r="E452" s="44">
        <v>1429.37</v>
      </c>
      <c r="F452" s="44">
        <v>183.69000000000005</v>
      </c>
      <c r="G452" s="21">
        <v>0.12850000000000006</v>
      </c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  <c r="EJ452" s="3"/>
      <c r="EK452" s="3"/>
      <c r="EL452" s="3"/>
      <c r="EM452" s="3"/>
      <c r="EN452" s="3"/>
      <c r="EO452" s="3"/>
      <c r="EP452" s="3"/>
      <c r="EQ452" s="3"/>
      <c r="ER452" s="3"/>
      <c r="ES452" s="3"/>
      <c r="ET452" s="3"/>
      <c r="EU452" s="3"/>
      <c r="EV452" s="3"/>
      <c r="EW452" s="3"/>
      <c r="EX452" s="3"/>
      <c r="EY452" s="3"/>
      <c r="EZ452" s="3"/>
      <c r="FA452" s="3"/>
      <c r="FB452" s="3"/>
      <c r="FC452" s="3"/>
      <c r="FD452" s="3"/>
      <c r="FE452" s="3"/>
      <c r="FF452" s="3"/>
      <c r="FG452" s="3"/>
      <c r="FH452" s="3"/>
      <c r="FI452" s="3"/>
      <c r="FJ452" s="3"/>
      <c r="FK452" s="3"/>
      <c r="FL452" s="3"/>
      <c r="FM452" s="3"/>
      <c r="FN452" s="3"/>
      <c r="FO452" s="3"/>
      <c r="FP452" s="3"/>
      <c r="FQ452" s="3"/>
      <c r="FR452" s="3"/>
      <c r="FS452" s="3"/>
      <c r="FT452" s="3"/>
      <c r="FU452" s="3"/>
      <c r="FV452" s="3"/>
      <c r="FW452" s="3"/>
      <c r="FX452" s="3"/>
      <c r="FY452" s="3"/>
      <c r="FZ452" s="3"/>
      <c r="GA452" s="3"/>
      <c r="GB452" s="3"/>
      <c r="GC452" s="3"/>
      <c r="GD452" s="3"/>
      <c r="GE452" s="3"/>
      <c r="GF452" s="3"/>
      <c r="GG452" s="3"/>
      <c r="GH452" s="3"/>
      <c r="GI452" s="3"/>
      <c r="GJ452" s="3"/>
      <c r="GK452" s="3"/>
      <c r="GL452" s="3"/>
      <c r="GM452" s="3"/>
      <c r="GN452" s="3"/>
      <c r="GO452" s="3"/>
      <c r="GP452" s="3"/>
      <c r="GQ452" s="3"/>
      <c r="GR452" s="3"/>
      <c r="GS452" s="3"/>
      <c r="GT452" s="3"/>
      <c r="GU452" s="3"/>
      <c r="GV452" s="3"/>
      <c r="GW452" s="3"/>
      <c r="GX452" s="3"/>
      <c r="GY452" s="3"/>
      <c r="GZ452" s="3"/>
      <c r="HA452" s="3"/>
      <c r="HB452" s="3"/>
      <c r="HC452" s="3"/>
      <c r="HD452" s="3"/>
      <c r="HE452" s="3"/>
      <c r="HF452" s="3"/>
      <c r="HG452" s="3"/>
      <c r="HH452" s="3"/>
      <c r="HI452" s="3"/>
      <c r="HJ452" s="3"/>
      <c r="HK452" s="3"/>
      <c r="HL452" s="3"/>
      <c r="HM452" s="3"/>
      <c r="HN452" s="3"/>
      <c r="HO452" s="3"/>
      <c r="HP452" s="3"/>
      <c r="HQ452" s="3"/>
      <c r="HR452" s="3"/>
      <c r="HS452" s="3"/>
      <c r="HT452" s="3"/>
      <c r="HU452" s="3"/>
      <c r="HV452" s="3"/>
      <c r="HW452" s="3"/>
      <c r="HX452" s="3"/>
      <c r="HY452" s="3"/>
      <c r="HZ452" s="3"/>
      <c r="IA452" s="3"/>
      <c r="IB452" s="3"/>
      <c r="IC452" s="3"/>
      <c r="ID452" s="3"/>
      <c r="IE452" s="3"/>
      <c r="IF452" s="3"/>
      <c r="IG452" s="3"/>
      <c r="IH452" s="3"/>
      <c r="II452" s="3"/>
      <c r="IJ452" s="3"/>
      <c r="IK452" s="3"/>
      <c r="IL452" s="3"/>
      <c r="IM452" s="3"/>
      <c r="IN452" s="3"/>
      <c r="IO452" s="3"/>
      <c r="IP452" s="3"/>
      <c r="IQ452" s="3"/>
      <c r="IR452" s="3"/>
      <c r="IS452" s="3"/>
      <c r="IT452" s="3"/>
      <c r="IU452" s="3"/>
    </row>
    <row r="453" spans="1:255">
      <c r="A453" s="31" t="s">
        <v>222</v>
      </c>
      <c r="B453" s="120">
        <v>57</v>
      </c>
      <c r="C453" s="45">
        <v>9</v>
      </c>
      <c r="D453" s="44">
        <v>279</v>
      </c>
      <c r="E453" s="44">
        <v>27</v>
      </c>
      <c r="F453" s="46">
        <v>252</v>
      </c>
      <c r="G453" s="34">
        <v>9.3332999999999995</v>
      </c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  <c r="EJ453" s="3"/>
      <c r="EK453" s="3"/>
      <c r="EL453" s="3"/>
      <c r="EM453" s="3"/>
      <c r="EN453" s="3"/>
      <c r="EO453" s="3"/>
      <c r="EP453" s="3"/>
      <c r="EQ453" s="3"/>
      <c r="ER453" s="3"/>
      <c r="ES453" s="3"/>
      <c r="ET453" s="3"/>
      <c r="EU453" s="3"/>
      <c r="EV453" s="3"/>
      <c r="EW453" s="3"/>
      <c r="EX453" s="3"/>
      <c r="EY453" s="3"/>
      <c r="EZ453" s="3"/>
      <c r="FA453" s="3"/>
      <c r="FB453" s="3"/>
      <c r="FC453" s="3"/>
      <c r="FD453" s="3"/>
      <c r="FE453" s="3"/>
      <c r="FF453" s="3"/>
      <c r="FG453" s="3"/>
      <c r="FH453" s="3"/>
      <c r="FI453" s="3"/>
      <c r="FJ453" s="3"/>
      <c r="FK453" s="3"/>
      <c r="FL453" s="3"/>
      <c r="FM453" s="3"/>
      <c r="FN453" s="3"/>
      <c r="FO453" s="3"/>
      <c r="FP453" s="3"/>
      <c r="FQ453" s="3"/>
      <c r="FR453" s="3"/>
      <c r="FS453" s="3"/>
      <c r="FT453" s="3"/>
      <c r="FU453" s="3"/>
      <c r="FV453" s="3"/>
      <c r="FW453" s="3"/>
      <c r="FX453" s="3"/>
      <c r="FY453" s="3"/>
      <c r="FZ453" s="3"/>
      <c r="GA453" s="3"/>
      <c r="GB453" s="3"/>
      <c r="GC453" s="3"/>
      <c r="GD453" s="3"/>
      <c r="GE453" s="3"/>
      <c r="GF453" s="3"/>
      <c r="GG453" s="3"/>
      <c r="GH453" s="3"/>
      <c r="GI453" s="3"/>
      <c r="GJ453" s="3"/>
      <c r="GK453" s="3"/>
      <c r="GL453" s="3"/>
      <c r="GM453" s="3"/>
      <c r="GN453" s="3"/>
      <c r="GO453" s="3"/>
      <c r="GP453" s="3"/>
      <c r="GQ453" s="3"/>
      <c r="GR453" s="3"/>
      <c r="GS453" s="3"/>
      <c r="GT453" s="3"/>
      <c r="GU453" s="3"/>
      <c r="GV453" s="3"/>
      <c r="GW453" s="3"/>
      <c r="GX453" s="3"/>
      <c r="GY453" s="3"/>
      <c r="GZ453" s="3"/>
      <c r="HA453" s="3"/>
      <c r="HB453" s="3"/>
      <c r="HC453" s="3"/>
      <c r="HD453" s="3"/>
      <c r="HE453" s="3"/>
      <c r="HF453" s="3"/>
      <c r="HG453" s="3"/>
      <c r="HH453" s="3"/>
      <c r="HI453" s="3"/>
      <c r="HJ453" s="3"/>
      <c r="HK453" s="3"/>
      <c r="HL453" s="3"/>
      <c r="HM453" s="3"/>
      <c r="HN453" s="3"/>
      <c r="HO453" s="3"/>
      <c r="HP453" s="3"/>
      <c r="HQ453" s="3"/>
      <c r="HR453" s="3"/>
      <c r="HS453" s="3"/>
      <c r="HT453" s="3"/>
      <c r="HU453" s="3"/>
      <c r="HV453" s="3"/>
      <c r="HW453" s="3"/>
      <c r="HX453" s="3"/>
      <c r="HY453" s="3"/>
      <c r="HZ453" s="3"/>
      <c r="IA453" s="3"/>
      <c r="IB453" s="3"/>
      <c r="IC453" s="3"/>
      <c r="ID453" s="3"/>
      <c r="IE453" s="3"/>
      <c r="IF453" s="3"/>
      <c r="IG453" s="3"/>
      <c r="IH453" s="3"/>
      <c r="II453" s="3"/>
      <c r="IJ453" s="3"/>
      <c r="IK453" s="3"/>
      <c r="IL453" s="3"/>
      <c r="IM453" s="3"/>
      <c r="IN453" s="3"/>
      <c r="IO453" s="3"/>
      <c r="IP453" s="3"/>
      <c r="IQ453" s="3"/>
      <c r="IR453" s="3"/>
      <c r="IS453" s="3"/>
      <c r="IT453" s="3"/>
      <c r="IU453" s="3"/>
    </row>
    <row r="454" spans="1:255">
      <c r="A454" s="11" t="s">
        <v>287</v>
      </c>
      <c r="B454" s="121">
        <v>0</v>
      </c>
      <c r="C454" s="45">
        <v>0</v>
      </c>
      <c r="D454" s="44">
        <v>0</v>
      </c>
      <c r="E454" s="44">
        <v>0</v>
      </c>
      <c r="F454" s="44">
        <v>0</v>
      </c>
      <c r="G454" s="21">
        <v>0</v>
      </c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3"/>
      <c r="EJ454" s="3"/>
      <c r="EK454" s="3"/>
      <c r="EL454" s="3"/>
      <c r="EM454" s="3"/>
      <c r="EN454" s="3"/>
      <c r="EO454" s="3"/>
      <c r="EP454" s="3"/>
      <c r="EQ454" s="3"/>
      <c r="ER454" s="3"/>
      <c r="ES454" s="3"/>
      <c r="ET454" s="3"/>
      <c r="EU454" s="3"/>
      <c r="EV454" s="3"/>
      <c r="EW454" s="3"/>
      <c r="EX454" s="3"/>
      <c r="EY454" s="3"/>
      <c r="EZ454" s="3"/>
      <c r="FA454" s="3"/>
      <c r="FB454" s="3"/>
      <c r="FC454" s="3"/>
      <c r="FD454" s="3"/>
      <c r="FE454" s="3"/>
      <c r="FF454" s="3"/>
      <c r="FG454" s="3"/>
      <c r="FH454" s="3"/>
      <c r="FI454" s="3"/>
      <c r="FJ454" s="3"/>
      <c r="FK454" s="3"/>
      <c r="FL454" s="3"/>
      <c r="FM454" s="3"/>
      <c r="FN454" s="3"/>
      <c r="FO454" s="3"/>
      <c r="FP454" s="3"/>
      <c r="FQ454" s="3"/>
      <c r="FR454" s="3"/>
      <c r="FS454" s="3"/>
      <c r="FT454" s="3"/>
      <c r="FU454" s="3"/>
      <c r="FV454" s="3"/>
      <c r="FW454" s="3"/>
      <c r="FX454" s="3"/>
      <c r="FY454" s="3"/>
      <c r="FZ454" s="3"/>
      <c r="GA454" s="3"/>
      <c r="GB454" s="3"/>
      <c r="GC454" s="3"/>
      <c r="GD454" s="3"/>
      <c r="GE454" s="3"/>
      <c r="GF454" s="3"/>
      <c r="GG454" s="3"/>
      <c r="GH454" s="3"/>
      <c r="GI454" s="3"/>
      <c r="GJ454" s="3"/>
      <c r="GK454" s="3"/>
      <c r="GL454" s="3"/>
      <c r="GM454" s="3"/>
      <c r="GN454" s="3"/>
      <c r="GO454" s="3"/>
      <c r="GP454" s="3"/>
      <c r="GQ454" s="3"/>
      <c r="GR454" s="3"/>
      <c r="GS454" s="3"/>
      <c r="GT454" s="3"/>
      <c r="GU454" s="3"/>
      <c r="GV454" s="3"/>
      <c r="GW454" s="3"/>
      <c r="GX454" s="3"/>
      <c r="GY454" s="3"/>
      <c r="GZ454" s="3"/>
      <c r="HA454" s="3"/>
      <c r="HB454" s="3"/>
      <c r="HC454" s="3"/>
      <c r="HD454" s="3"/>
      <c r="HE454" s="3"/>
      <c r="HF454" s="3"/>
      <c r="HG454" s="3"/>
      <c r="HH454" s="3"/>
      <c r="HI454" s="3"/>
      <c r="HJ454" s="3"/>
      <c r="HK454" s="3"/>
      <c r="HL454" s="3"/>
      <c r="HM454" s="3"/>
      <c r="HN454" s="3"/>
      <c r="HO454" s="3"/>
      <c r="HP454" s="3"/>
      <c r="HQ454" s="3"/>
      <c r="HR454" s="3"/>
      <c r="HS454" s="3"/>
      <c r="HT454" s="3"/>
      <c r="HU454" s="3"/>
      <c r="HV454" s="3"/>
      <c r="HW454" s="3"/>
      <c r="HX454" s="3"/>
      <c r="HY454" s="3"/>
      <c r="HZ454" s="3"/>
      <c r="IA454" s="3"/>
      <c r="IB454" s="3"/>
      <c r="IC454" s="3"/>
      <c r="ID454" s="3"/>
      <c r="IE454" s="3"/>
      <c r="IF454" s="3"/>
      <c r="IG454" s="3"/>
      <c r="IH454" s="3"/>
      <c r="II454" s="3"/>
      <c r="IJ454" s="3"/>
      <c r="IK454" s="3"/>
      <c r="IL454" s="3"/>
      <c r="IM454" s="3"/>
      <c r="IN454" s="3"/>
      <c r="IO454" s="3"/>
      <c r="IP454" s="3"/>
      <c r="IQ454" s="3"/>
      <c r="IR454" s="3"/>
      <c r="IS454" s="3"/>
      <c r="IT454" s="3"/>
      <c r="IU454" s="3"/>
    </row>
    <row r="455" spans="1:255">
      <c r="A455" s="11" t="s">
        <v>160</v>
      </c>
      <c r="B455" s="121">
        <v>0</v>
      </c>
      <c r="C455" s="45">
        <v>0</v>
      </c>
      <c r="D455" s="44">
        <v>0</v>
      </c>
      <c r="E455" s="44">
        <v>0</v>
      </c>
      <c r="F455" s="44">
        <v>0</v>
      </c>
      <c r="G455" s="21">
        <v>0</v>
      </c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3"/>
      <c r="EJ455" s="3"/>
      <c r="EK455" s="3"/>
      <c r="EL455" s="3"/>
      <c r="EM455" s="3"/>
      <c r="EN455" s="3"/>
      <c r="EO455" s="3"/>
      <c r="EP455" s="3"/>
      <c r="EQ455" s="3"/>
      <c r="ER455" s="3"/>
      <c r="ES455" s="3"/>
      <c r="ET455" s="3"/>
      <c r="EU455" s="3"/>
      <c r="EV455" s="3"/>
      <c r="EW455" s="3"/>
      <c r="EX455" s="3"/>
      <c r="EY455" s="3"/>
      <c r="EZ455" s="3"/>
      <c r="FA455" s="3"/>
      <c r="FB455" s="3"/>
      <c r="FC455" s="3"/>
      <c r="FD455" s="3"/>
      <c r="FE455" s="3"/>
      <c r="FF455" s="3"/>
      <c r="FG455" s="3"/>
      <c r="FH455" s="3"/>
      <c r="FI455" s="3"/>
      <c r="FJ455" s="3"/>
      <c r="FK455" s="3"/>
      <c r="FL455" s="3"/>
      <c r="FM455" s="3"/>
      <c r="FN455" s="3"/>
      <c r="FO455" s="3"/>
      <c r="FP455" s="3"/>
      <c r="FQ455" s="3"/>
      <c r="FR455" s="3"/>
      <c r="FS455" s="3"/>
      <c r="FT455" s="3"/>
      <c r="FU455" s="3"/>
      <c r="FV455" s="3"/>
      <c r="FW455" s="3"/>
      <c r="FX455" s="3"/>
      <c r="FY455" s="3"/>
      <c r="FZ455" s="3"/>
      <c r="GA455" s="3"/>
      <c r="GB455" s="3"/>
      <c r="GC455" s="3"/>
      <c r="GD455" s="3"/>
      <c r="GE455" s="3"/>
      <c r="GF455" s="3"/>
      <c r="GG455" s="3"/>
      <c r="GH455" s="3"/>
      <c r="GI455" s="3"/>
      <c r="GJ455" s="3"/>
      <c r="GK455" s="3"/>
      <c r="GL455" s="3"/>
      <c r="GM455" s="3"/>
      <c r="GN455" s="3"/>
      <c r="GO455" s="3"/>
      <c r="GP455" s="3"/>
      <c r="GQ455" s="3"/>
      <c r="GR455" s="3"/>
      <c r="GS455" s="3"/>
      <c r="GT455" s="3"/>
      <c r="GU455" s="3"/>
      <c r="GV455" s="3"/>
      <c r="GW455" s="3"/>
      <c r="GX455" s="3"/>
      <c r="GY455" s="3"/>
      <c r="GZ455" s="3"/>
      <c r="HA455" s="3"/>
      <c r="HB455" s="3"/>
      <c r="HC455" s="3"/>
      <c r="HD455" s="3"/>
      <c r="HE455" s="3"/>
      <c r="HF455" s="3"/>
      <c r="HG455" s="3"/>
      <c r="HH455" s="3"/>
      <c r="HI455" s="3"/>
      <c r="HJ455" s="3"/>
      <c r="HK455" s="3"/>
      <c r="HL455" s="3"/>
      <c r="HM455" s="3"/>
      <c r="HN455" s="3"/>
      <c r="HO455" s="3"/>
      <c r="HP455" s="3"/>
      <c r="HQ455" s="3"/>
      <c r="HR455" s="3"/>
      <c r="HS455" s="3"/>
      <c r="HT455" s="3"/>
      <c r="HU455" s="3"/>
      <c r="HV455" s="3"/>
      <c r="HW455" s="3"/>
      <c r="HX455" s="3"/>
      <c r="HY455" s="3"/>
      <c r="HZ455" s="3"/>
      <c r="IA455" s="3"/>
      <c r="IB455" s="3"/>
      <c r="IC455" s="3"/>
      <c r="ID455" s="3"/>
      <c r="IE455" s="3"/>
      <c r="IF455" s="3"/>
      <c r="IG455" s="3"/>
      <c r="IH455" s="3"/>
      <c r="II455" s="3"/>
      <c r="IJ455" s="3"/>
      <c r="IK455" s="3"/>
      <c r="IL455" s="3"/>
      <c r="IM455" s="3"/>
      <c r="IN455" s="3"/>
      <c r="IO455" s="3"/>
      <c r="IP455" s="3"/>
      <c r="IQ455" s="3"/>
      <c r="IR455" s="3"/>
      <c r="IS455" s="3"/>
      <c r="IT455" s="3"/>
      <c r="IU455" s="3"/>
    </row>
    <row r="456" spans="1:255">
      <c r="A456" s="23" t="s">
        <v>230</v>
      </c>
      <c r="B456" s="121">
        <v>0</v>
      </c>
      <c r="C456" s="45">
        <v>0</v>
      </c>
      <c r="D456" s="44">
        <v>0</v>
      </c>
      <c r="E456" s="44">
        <v>0</v>
      </c>
      <c r="F456" s="44">
        <v>0</v>
      </c>
      <c r="G456" s="21">
        <v>0</v>
      </c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/>
      <c r="EN456" s="3"/>
      <c r="EO456" s="3"/>
      <c r="EP456" s="3"/>
      <c r="EQ456" s="3"/>
      <c r="ER456" s="3"/>
      <c r="ES456" s="3"/>
      <c r="ET456" s="3"/>
      <c r="EU456" s="3"/>
      <c r="EV456" s="3"/>
      <c r="EW456" s="3"/>
      <c r="EX456" s="3"/>
      <c r="EY456" s="3"/>
      <c r="EZ456" s="3"/>
      <c r="FA456" s="3"/>
      <c r="FB456" s="3"/>
      <c r="FC456" s="3"/>
      <c r="FD456" s="3"/>
      <c r="FE456" s="3"/>
      <c r="FF456" s="3"/>
      <c r="FG456" s="3"/>
      <c r="FH456" s="3"/>
      <c r="FI456" s="3"/>
      <c r="FJ456" s="3"/>
      <c r="FK456" s="3"/>
      <c r="FL456" s="3"/>
      <c r="FM456" s="3"/>
      <c r="FN456" s="3"/>
      <c r="FO456" s="3"/>
      <c r="FP456" s="3"/>
      <c r="FQ456" s="3"/>
      <c r="FR456" s="3"/>
      <c r="FS456" s="3"/>
      <c r="FT456" s="3"/>
      <c r="FU456" s="3"/>
      <c r="FV456" s="3"/>
      <c r="FW456" s="3"/>
      <c r="FX456" s="3"/>
      <c r="FY456" s="3"/>
      <c r="FZ456" s="3"/>
      <c r="GA456" s="3"/>
      <c r="GB456" s="3"/>
      <c r="GC456" s="3"/>
      <c r="GD456" s="3"/>
      <c r="GE456" s="3"/>
      <c r="GF456" s="3"/>
      <c r="GG456" s="3"/>
      <c r="GH456" s="3"/>
      <c r="GI456" s="3"/>
      <c r="GJ456" s="3"/>
      <c r="GK456" s="3"/>
      <c r="GL456" s="3"/>
      <c r="GM456" s="3"/>
      <c r="GN456" s="3"/>
      <c r="GO456" s="3"/>
      <c r="GP456" s="3"/>
      <c r="GQ456" s="3"/>
      <c r="GR456" s="3"/>
      <c r="GS456" s="3"/>
      <c r="GT456" s="3"/>
      <c r="GU456" s="3"/>
      <c r="GV456" s="3"/>
      <c r="GW456" s="3"/>
      <c r="GX456" s="3"/>
      <c r="GY456" s="3"/>
      <c r="GZ456" s="3"/>
      <c r="HA456" s="3"/>
      <c r="HB456" s="3"/>
      <c r="HC456" s="3"/>
      <c r="HD456" s="3"/>
      <c r="HE456" s="3"/>
      <c r="HF456" s="3"/>
      <c r="HG456" s="3"/>
      <c r="HH456" s="3"/>
      <c r="HI456" s="3"/>
      <c r="HJ456" s="3"/>
      <c r="HK456" s="3"/>
      <c r="HL456" s="3"/>
      <c r="HM456" s="3"/>
      <c r="HN456" s="3"/>
      <c r="HO456" s="3"/>
      <c r="HP456" s="3"/>
      <c r="HQ456" s="3"/>
      <c r="HR456" s="3"/>
      <c r="HS456" s="3"/>
      <c r="HT456" s="3"/>
      <c r="HU456" s="3"/>
      <c r="HV456" s="3"/>
      <c r="HW456" s="3"/>
      <c r="HX456" s="3"/>
      <c r="HY456" s="3"/>
      <c r="HZ456" s="3"/>
      <c r="IA456" s="3"/>
      <c r="IB456" s="3"/>
      <c r="IC456" s="3"/>
      <c r="ID456" s="3"/>
      <c r="IE456" s="3"/>
      <c r="IF456" s="3"/>
      <c r="IG456" s="3"/>
      <c r="IH456" s="3"/>
      <c r="II456" s="3"/>
      <c r="IJ456" s="3"/>
      <c r="IK456" s="3"/>
      <c r="IL456" s="3"/>
      <c r="IM456" s="3"/>
      <c r="IN456" s="3"/>
      <c r="IO456" s="3"/>
      <c r="IP456" s="3"/>
      <c r="IQ456" s="3"/>
      <c r="IR456" s="3"/>
      <c r="IS456" s="3"/>
      <c r="IT456" s="3"/>
      <c r="IU456" s="3"/>
    </row>
    <row r="457" spans="1:255">
      <c r="A457" s="23" t="s">
        <v>164</v>
      </c>
      <c r="B457" s="121">
        <v>0</v>
      </c>
      <c r="C457" s="45">
        <v>0</v>
      </c>
      <c r="D457" s="44">
        <v>0</v>
      </c>
      <c r="E457" s="44">
        <v>0</v>
      </c>
      <c r="F457" s="44">
        <v>0</v>
      </c>
      <c r="G457" s="21">
        <v>0</v>
      </c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  <c r="EY457" s="3"/>
      <c r="EZ457" s="3"/>
      <c r="FA457" s="3"/>
      <c r="FB457" s="3"/>
      <c r="FC457" s="3"/>
      <c r="FD457" s="3"/>
      <c r="FE457" s="3"/>
      <c r="FF457" s="3"/>
      <c r="FG457" s="3"/>
      <c r="FH457" s="3"/>
      <c r="FI457" s="3"/>
      <c r="FJ457" s="3"/>
      <c r="FK457" s="3"/>
      <c r="FL457" s="3"/>
      <c r="FM457" s="3"/>
      <c r="FN457" s="3"/>
      <c r="FO457" s="3"/>
      <c r="FP457" s="3"/>
      <c r="FQ457" s="3"/>
      <c r="FR457" s="3"/>
      <c r="FS457" s="3"/>
      <c r="FT457" s="3"/>
      <c r="FU457" s="3"/>
      <c r="FV457" s="3"/>
      <c r="FW457" s="3"/>
      <c r="FX457" s="3"/>
      <c r="FY457" s="3"/>
      <c r="FZ457" s="3"/>
      <c r="GA457" s="3"/>
      <c r="GB457" s="3"/>
      <c r="GC457" s="3"/>
      <c r="GD457" s="3"/>
      <c r="GE457" s="3"/>
      <c r="GF457" s="3"/>
      <c r="GG457" s="3"/>
      <c r="GH457" s="3"/>
      <c r="GI457" s="3"/>
      <c r="GJ457" s="3"/>
      <c r="GK457" s="3"/>
      <c r="GL457" s="3"/>
      <c r="GM457" s="3"/>
      <c r="GN457" s="3"/>
      <c r="GO457" s="3"/>
      <c r="GP457" s="3"/>
      <c r="GQ457" s="3"/>
      <c r="GR457" s="3"/>
      <c r="GS457" s="3"/>
      <c r="GT457" s="3"/>
      <c r="GU457" s="3"/>
      <c r="GV457" s="3"/>
      <c r="GW457" s="3"/>
      <c r="GX457" s="3"/>
      <c r="GY457" s="3"/>
      <c r="GZ457" s="3"/>
      <c r="HA457" s="3"/>
      <c r="HB457" s="3"/>
      <c r="HC457" s="3"/>
      <c r="HD457" s="3"/>
      <c r="HE457" s="3"/>
      <c r="HF457" s="3"/>
      <c r="HG457" s="3"/>
      <c r="HH457" s="3"/>
      <c r="HI457" s="3"/>
      <c r="HJ457" s="3"/>
      <c r="HK457" s="3"/>
      <c r="HL457" s="3"/>
      <c r="HM457" s="3"/>
      <c r="HN457" s="3"/>
      <c r="HO457" s="3"/>
      <c r="HP457" s="3"/>
      <c r="HQ457" s="3"/>
      <c r="HR457" s="3"/>
      <c r="HS457" s="3"/>
      <c r="HT457" s="3"/>
      <c r="HU457" s="3"/>
      <c r="HV457" s="3"/>
      <c r="HW457" s="3"/>
      <c r="HX457" s="3"/>
      <c r="HY457" s="3"/>
      <c r="HZ457" s="3"/>
      <c r="IA457" s="3"/>
      <c r="IB457" s="3"/>
      <c r="IC457" s="3"/>
      <c r="ID457" s="3"/>
      <c r="IE457" s="3"/>
      <c r="IF457" s="3"/>
      <c r="IG457" s="3"/>
      <c r="IH457" s="3"/>
      <c r="II457" s="3"/>
      <c r="IJ457" s="3"/>
      <c r="IK457" s="3"/>
      <c r="IL457" s="3"/>
      <c r="IM457" s="3"/>
      <c r="IN457" s="3"/>
      <c r="IO457" s="3"/>
      <c r="IP457" s="3"/>
      <c r="IQ457" s="3"/>
      <c r="IR457" s="3"/>
      <c r="IS457" s="3"/>
      <c r="IT457" s="3"/>
      <c r="IU457" s="3"/>
    </row>
    <row r="458" spans="1:255">
      <c r="A458" s="23" t="s">
        <v>207</v>
      </c>
      <c r="B458" s="121">
        <v>203</v>
      </c>
      <c r="C458" s="45">
        <v>0</v>
      </c>
      <c r="D458" s="44">
        <v>5244.08</v>
      </c>
      <c r="E458" s="44">
        <v>0</v>
      </c>
      <c r="F458" s="44">
        <v>5244.08</v>
      </c>
      <c r="G458" s="21">
        <v>0</v>
      </c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3"/>
      <c r="FE458" s="3"/>
      <c r="FF458" s="3"/>
      <c r="FG458" s="3"/>
      <c r="FH458" s="3"/>
      <c r="FI458" s="3"/>
      <c r="FJ458" s="3"/>
      <c r="FK458" s="3"/>
      <c r="FL458" s="3"/>
      <c r="FM458" s="3"/>
      <c r="FN458" s="3"/>
      <c r="FO458" s="3"/>
      <c r="FP458" s="3"/>
      <c r="FQ458" s="3"/>
      <c r="FR458" s="3"/>
      <c r="FS458" s="3"/>
      <c r="FT458" s="3"/>
      <c r="FU458" s="3"/>
      <c r="FV458" s="3"/>
      <c r="FW458" s="3"/>
      <c r="FX458" s="3"/>
      <c r="FY458" s="3"/>
      <c r="FZ458" s="3"/>
      <c r="GA458" s="3"/>
      <c r="GB458" s="3"/>
      <c r="GC458" s="3"/>
      <c r="GD458" s="3"/>
      <c r="GE458" s="3"/>
      <c r="GF458" s="3"/>
      <c r="GG458" s="3"/>
      <c r="GH458" s="3"/>
      <c r="GI458" s="3"/>
      <c r="GJ458" s="3"/>
      <c r="GK458" s="3"/>
      <c r="GL458" s="3"/>
      <c r="GM458" s="3"/>
      <c r="GN458" s="3"/>
      <c r="GO458" s="3"/>
      <c r="GP458" s="3"/>
      <c r="GQ458" s="3"/>
      <c r="GR458" s="3"/>
      <c r="GS458" s="3"/>
      <c r="GT458" s="3"/>
      <c r="GU458" s="3"/>
      <c r="GV458" s="3"/>
      <c r="GW458" s="3"/>
      <c r="GX458" s="3"/>
      <c r="GY458" s="3"/>
      <c r="GZ458" s="3"/>
      <c r="HA458" s="3"/>
      <c r="HB458" s="3"/>
      <c r="HC458" s="3"/>
      <c r="HD458" s="3"/>
      <c r="HE458" s="3"/>
      <c r="HF458" s="3"/>
      <c r="HG458" s="3"/>
      <c r="HH458" s="3"/>
      <c r="HI458" s="3"/>
      <c r="HJ458" s="3"/>
      <c r="HK458" s="3"/>
      <c r="HL458" s="3"/>
      <c r="HM458" s="3"/>
      <c r="HN458" s="3"/>
      <c r="HO458" s="3"/>
      <c r="HP458" s="3"/>
      <c r="HQ458" s="3"/>
      <c r="HR458" s="3"/>
      <c r="HS458" s="3"/>
      <c r="HT458" s="3"/>
      <c r="HU458" s="3"/>
      <c r="HV458" s="3"/>
      <c r="HW458" s="3"/>
      <c r="HX458" s="3"/>
      <c r="HY458" s="3"/>
      <c r="HZ458" s="3"/>
      <c r="IA458" s="3"/>
      <c r="IB458" s="3"/>
      <c r="IC458" s="3"/>
      <c r="ID458" s="3"/>
      <c r="IE458" s="3"/>
      <c r="IF458" s="3"/>
      <c r="IG458" s="3"/>
      <c r="IH458" s="3"/>
      <c r="II458" s="3"/>
      <c r="IJ458" s="3"/>
      <c r="IK458" s="3"/>
      <c r="IL458" s="3"/>
      <c r="IM458" s="3"/>
      <c r="IN458" s="3"/>
      <c r="IO458" s="3"/>
      <c r="IP458" s="3"/>
      <c r="IQ458" s="3"/>
      <c r="IR458" s="3"/>
      <c r="IS458" s="3"/>
      <c r="IT458" s="3"/>
      <c r="IU458" s="3"/>
    </row>
    <row r="459" spans="1:255">
      <c r="A459" s="11" t="s">
        <v>168</v>
      </c>
      <c r="B459" s="121">
        <v>0</v>
      </c>
      <c r="C459" s="45">
        <v>0</v>
      </c>
      <c r="D459" s="44">
        <v>0</v>
      </c>
      <c r="E459" s="44">
        <v>0</v>
      </c>
      <c r="F459" s="44">
        <v>0</v>
      </c>
      <c r="G459" s="21">
        <v>0</v>
      </c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  <c r="EJ459" s="3"/>
      <c r="EK459" s="3"/>
      <c r="EL459" s="3"/>
      <c r="EM459" s="3"/>
      <c r="EN459" s="3"/>
      <c r="EO459" s="3"/>
      <c r="EP459" s="3"/>
      <c r="EQ459" s="3"/>
      <c r="ER459" s="3"/>
      <c r="ES459" s="3"/>
      <c r="ET459" s="3"/>
      <c r="EU459" s="3"/>
      <c r="EV459" s="3"/>
      <c r="EW459" s="3"/>
      <c r="EX459" s="3"/>
      <c r="EY459" s="3"/>
      <c r="EZ459" s="3"/>
      <c r="FA459" s="3"/>
      <c r="FB459" s="3"/>
      <c r="FC459" s="3"/>
      <c r="FD459" s="3"/>
      <c r="FE459" s="3"/>
      <c r="FF459" s="3"/>
      <c r="FG459" s="3"/>
      <c r="FH459" s="3"/>
      <c r="FI459" s="3"/>
      <c r="FJ459" s="3"/>
      <c r="FK459" s="3"/>
      <c r="FL459" s="3"/>
      <c r="FM459" s="3"/>
      <c r="FN459" s="3"/>
      <c r="FO459" s="3"/>
      <c r="FP459" s="3"/>
      <c r="FQ459" s="3"/>
      <c r="FR459" s="3"/>
      <c r="FS459" s="3"/>
      <c r="FT459" s="3"/>
      <c r="FU459" s="3"/>
      <c r="FV459" s="3"/>
      <c r="FW459" s="3"/>
      <c r="FX459" s="3"/>
      <c r="FY459" s="3"/>
      <c r="FZ459" s="3"/>
      <c r="GA459" s="3"/>
      <c r="GB459" s="3"/>
      <c r="GC459" s="3"/>
      <c r="GD459" s="3"/>
      <c r="GE459" s="3"/>
      <c r="GF459" s="3"/>
      <c r="GG459" s="3"/>
      <c r="GH459" s="3"/>
      <c r="GI459" s="3"/>
      <c r="GJ459" s="3"/>
      <c r="GK459" s="3"/>
      <c r="GL459" s="3"/>
      <c r="GM459" s="3"/>
      <c r="GN459" s="3"/>
      <c r="GO459" s="3"/>
      <c r="GP459" s="3"/>
      <c r="GQ459" s="3"/>
      <c r="GR459" s="3"/>
      <c r="GS459" s="3"/>
      <c r="GT459" s="3"/>
      <c r="GU459" s="3"/>
      <c r="GV459" s="3"/>
      <c r="GW459" s="3"/>
      <c r="GX459" s="3"/>
      <c r="GY459" s="3"/>
      <c r="GZ459" s="3"/>
      <c r="HA459" s="3"/>
      <c r="HB459" s="3"/>
      <c r="HC459" s="3"/>
      <c r="HD459" s="3"/>
      <c r="HE459" s="3"/>
      <c r="HF459" s="3"/>
      <c r="HG459" s="3"/>
      <c r="HH459" s="3"/>
      <c r="HI459" s="3"/>
      <c r="HJ459" s="3"/>
      <c r="HK459" s="3"/>
      <c r="HL459" s="3"/>
      <c r="HM459" s="3"/>
      <c r="HN459" s="3"/>
      <c r="HO459" s="3"/>
      <c r="HP459" s="3"/>
      <c r="HQ459" s="3"/>
      <c r="HR459" s="3"/>
      <c r="HS459" s="3"/>
      <c r="HT459" s="3"/>
      <c r="HU459" s="3"/>
      <c r="HV459" s="3"/>
      <c r="HW459" s="3"/>
      <c r="HX459" s="3"/>
      <c r="HY459" s="3"/>
      <c r="HZ459" s="3"/>
      <c r="IA459" s="3"/>
      <c r="IB459" s="3"/>
      <c r="IC459" s="3"/>
      <c r="ID459" s="3"/>
      <c r="IE459" s="3"/>
      <c r="IF459" s="3"/>
      <c r="IG459" s="3"/>
      <c r="IH459" s="3"/>
      <c r="II459" s="3"/>
      <c r="IJ459" s="3"/>
      <c r="IK459" s="3"/>
      <c r="IL459" s="3"/>
      <c r="IM459" s="3"/>
      <c r="IN459" s="3"/>
      <c r="IO459" s="3"/>
      <c r="IP459" s="3"/>
      <c r="IQ459" s="3"/>
      <c r="IR459" s="3"/>
      <c r="IS459" s="3"/>
      <c r="IT459" s="3"/>
      <c r="IU459" s="3"/>
    </row>
    <row r="460" spans="1:255">
      <c r="A460" s="11" t="s">
        <v>223</v>
      </c>
      <c r="B460" s="117">
        <v>160571.58000000002</v>
      </c>
      <c r="C460" s="44">
        <v>2583971.7200000002</v>
      </c>
      <c r="D460" s="44">
        <v>3024427.3800000004</v>
      </c>
      <c r="E460" s="44">
        <v>2838767.4000000004</v>
      </c>
      <c r="F460" s="44">
        <v>185659.97999999998</v>
      </c>
      <c r="G460" s="21">
        <v>6.5399999999999903E-2</v>
      </c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  <c r="EJ460" s="3"/>
      <c r="EK460" s="3"/>
      <c r="EL460" s="3"/>
      <c r="EM460" s="3"/>
      <c r="EN460" s="3"/>
      <c r="EO460" s="3"/>
      <c r="EP460" s="3"/>
      <c r="EQ460" s="3"/>
      <c r="ER460" s="3"/>
      <c r="ES460" s="3"/>
      <c r="ET460" s="3"/>
      <c r="EU460" s="3"/>
      <c r="EV460" s="3"/>
      <c r="EW460" s="3"/>
      <c r="EX460" s="3"/>
      <c r="EY460" s="3"/>
      <c r="EZ460" s="3"/>
      <c r="FA460" s="3"/>
      <c r="FB460" s="3"/>
      <c r="FC460" s="3"/>
      <c r="FD460" s="3"/>
      <c r="FE460" s="3"/>
      <c r="FF460" s="3"/>
      <c r="FG460" s="3"/>
      <c r="FH460" s="3"/>
      <c r="FI460" s="3"/>
      <c r="FJ460" s="3"/>
      <c r="FK460" s="3"/>
      <c r="FL460" s="3"/>
      <c r="FM460" s="3"/>
      <c r="FN460" s="3"/>
      <c r="FO460" s="3"/>
      <c r="FP460" s="3"/>
      <c r="FQ460" s="3"/>
      <c r="FR460" s="3"/>
      <c r="FS460" s="3"/>
      <c r="FT460" s="3"/>
      <c r="FU460" s="3"/>
      <c r="FV460" s="3"/>
      <c r="FW460" s="3"/>
      <c r="FX460" s="3"/>
      <c r="FY460" s="3"/>
      <c r="FZ460" s="3"/>
      <c r="GA460" s="3"/>
      <c r="GB460" s="3"/>
      <c r="GC460" s="3"/>
      <c r="GD460" s="3"/>
      <c r="GE460" s="3"/>
      <c r="GF460" s="3"/>
      <c r="GG460" s="3"/>
      <c r="GH460" s="3"/>
      <c r="GI460" s="3"/>
      <c r="GJ460" s="3"/>
      <c r="GK460" s="3"/>
      <c r="GL460" s="3"/>
      <c r="GM460" s="3"/>
      <c r="GN460" s="3"/>
      <c r="GO460" s="3"/>
      <c r="GP460" s="3"/>
      <c r="GQ460" s="3"/>
      <c r="GR460" s="3"/>
      <c r="GS460" s="3"/>
      <c r="GT460" s="3"/>
      <c r="GU460" s="3"/>
      <c r="GV460" s="3"/>
      <c r="GW460" s="3"/>
      <c r="GX460" s="3"/>
      <c r="GY460" s="3"/>
      <c r="GZ460" s="3"/>
      <c r="HA460" s="3"/>
      <c r="HB460" s="3"/>
      <c r="HC460" s="3"/>
      <c r="HD460" s="3"/>
      <c r="HE460" s="3"/>
      <c r="HF460" s="3"/>
      <c r="HG460" s="3"/>
      <c r="HH460" s="3"/>
      <c r="HI460" s="3"/>
      <c r="HJ460" s="3"/>
      <c r="HK460" s="3"/>
      <c r="HL460" s="3"/>
      <c r="HM460" s="3"/>
      <c r="HN460" s="3"/>
      <c r="HO460" s="3"/>
      <c r="HP460" s="3"/>
      <c r="HQ460" s="3"/>
      <c r="HR460" s="3"/>
      <c r="HS460" s="3"/>
      <c r="HT460" s="3"/>
      <c r="HU460" s="3"/>
      <c r="HV460" s="3"/>
      <c r="HW460" s="3"/>
      <c r="HX460" s="3"/>
      <c r="HY460" s="3"/>
      <c r="HZ460" s="3"/>
      <c r="IA460" s="3"/>
      <c r="IB460" s="3"/>
      <c r="IC460" s="3"/>
      <c r="ID460" s="3"/>
      <c r="IE460" s="3"/>
      <c r="IF460" s="3"/>
      <c r="IG460" s="3"/>
      <c r="IH460" s="3"/>
      <c r="II460" s="3"/>
      <c r="IJ460" s="3"/>
      <c r="IK460" s="3"/>
      <c r="IL460" s="3"/>
      <c r="IM460" s="3"/>
      <c r="IN460" s="3"/>
      <c r="IO460" s="3"/>
      <c r="IP460" s="3"/>
      <c r="IQ460" s="3"/>
      <c r="IR460" s="3"/>
      <c r="IS460" s="3"/>
      <c r="IT460" s="3"/>
      <c r="IU460" s="3"/>
    </row>
    <row r="461" spans="1:255">
      <c r="A461" s="11" t="s">
        <v>161</v>
      </c>
      <c r="B461" s="121">
        <v>0</v>
      </c>
      <c r="C461" s="45">
        <v>293900</v>
      </c>
      <c r="D461" s="44">
        <v>1584828</v>
      </c>
      <c r="E461" s="44">
        <v>463850.79000000004</v>
      </c>
      <c r="F461" s="44">
        <v>1120977.21</v>
      </c>
      <c r="G461" s="21">
        <v>2.4167000000000001</v>
      </c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  <c r="FF461" s="3"/>
      <c r="FG461" s="3"/>
      <c r="FH461" s="3"/>
      <c r="FI461" s="3"/>
      <c r="FJ461" s="3"/>
      <c r="FK461" s="3"/>
      <c r="FL461" s="3"/>
      <c r="FM461" s="3"/>
      <c r="FN461" s="3"/>
      <c r="FO461" s="3"/>
      <c r="FP461" s="3"/>
      <c r="FQ461" s="3"/>
      <c r="FR461" s="3"/>
      <c r="FS461" s="3"/>
      <c r="FT461" s="3"/>
      <c r="FU461" s="3"/>
      <c r="FV461" s="3"/>
      <c r="FW461" s="3"/>
      <c r="FX461" s="3"/>
      <c r="FY461" s="3"/>
      <c r="FZ461" s="3"/>
      <c r="GA461" s="3"/>
      <c r="GB461" s="3"/>
      <c r="GC461" s="3"/>
      <c r="GD461" s="3"/>
      <c r="GE461" s="3"/>
      <c r="GF461" s="3"/>
      <c r="GG461" s="3"/>
      <c r="GH461" s="3"/>
      <c r="GI461" s="3"/>
      <c r="GJ461" s="3"/>
      <c r="GK461" s="3"/>
      <c r="GL461" s="3"/>
      <c r="GM461" s="3"/>
      <c r="GN461" s="3"/>
      <c r="GO461" s="3"/>
      <c r="GP461" s="3"/>
      <c r="GQ461" s="3"/>
      <c r="GR461" s="3"/>
      <c r="GS461" s="3"/>
      <c r="GT461" s="3"/>
      <c r="GU461" s="3"/>
      <c r="GV461" s="3"/>
      <c r="GW461" s="3"/>
      <c r="GX461" s="3"/>
      <c r="GY461" s="3"/>
      <c r="GZ461" s="3"/>
      <c r="HA461" s="3"/>
      <c r="HB461" s="3"/>
      <c r="HC461" s="3"/>
      <c r="HD461" s="3"/>
      <c r="HE461" s="3"/>
      <c r="HF461" s="3"/>
      <c r="HG461" s="3"/>
      <c r="HH461" s="3"/>
      <c r="HI461" s="3"/>
      <c r="HJ461" s="3"/>
      <c r="HK461" s="3"/>
      <c r="HL461" s="3"/>
      <c r="HM461" s="3"/>
      <c r="HN461" s="3"/>
      <c r="HO461" s="3"/>
      <c r="HP461" s="3"/>
      <c r="HQ461" s="3"/>
      <c r="HR461" s="3"/>
      <c r="HS461" s="3"/>
      <c r="HT461" s="3"/>
      <c r="HU461" s="3"/>
      <c r="HV461" s="3"/>
      <c r="HW461" s="3"/>
      <c r="HX461" s="3"/>
      <c r="HY461" s="3"/>
      <c r="HZ461" s="3"/>
      <c r="IA461" s="3"/>
      <c r="IB461" s="3"/>
      <c r="IC461" s="3"/>
      <c r="ID461" s="3"/>
      <c r="IE461" s="3"/>
      <c r="IF461" s="3"/>
      <c r="IG461" s="3"/>
      <c r="IH461" s="3"/>
      <c r="II461" s="3"/>
      <c r="IJ461" s="3"/>
      <c r="IK461" s="3"/>
      <c r="IL461" s="3"/>
      <c r="IM461" s="3"/>
      <c r="IN461" s="3"/>
      <c r="IO461" s="3"/>
      <c r="IP461" s="3"/>
      <c r="IQ461" s="3"/>
      <c r="IR461" s="3"/>
      <c r="IS461" s="3"/>
      <c r="IT461" s="3"/>
      <c r="IU461" s="3"/>
    </row>
    <row r="462" spans="1:255">
      <c r="A462" s="11" t="s">
        <v>224</v>
      </c>
      <c r="B462" s="117">
        <v>0</v>
      </c>
      <c r="C462" s="44">
        <v>0</v>
      </c>
      <c r="D462" s="44">
        <v>0</v>
      </c>
      <c r="E462" s="44">
        <v>0</v>
      </c>
      <c r="F462" s="44">
        <v>0</v>
      </c>
      <c r="G462" s="21">
        <v>0</v>
      </c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3"/>
      <c r="EY462" s="3"/>
      <c r="EZ462" s="3"/>
      <c r="FA462" s="3"/>
      <c r="FB462" s="3"/>
      <c r="FC462" s="3"/>
      <c r="FD462" s="3"/>
      <c r="FE462" s="3"/>
      <c r="FF462" s="3"/>
      <c r="FG462" s="3"/>
      <c r="FH462" s="3"/>
      <c r="FI462" s="3"/>
      <c r="FJ462" s="3"/>
      <c r="FK462" s="3"/>
      <c r="FL462" s="3"/>
      <c r="FM462" s="3"/>
      <c r="FN462" s="3"/>
      <c r="FO462" s="3"/>
      <c r="FP462" s="3"/>
      <c r="FQ462" s="3"/>
      <c r="FR462" s="3"/>
      <c r="FS462" s="3"/>
      <c r="FT462" s="3"/>
      <c r="FU462" s="3"/>
      <c r="FV462" s="3"/>
      <c r="FW462" s="3"/>
      <c r="FX462" s="3"/>
      <c r="FY462" s="3"/>
      <c r="FZ462" s="3"/>
      <c r="GA462" s="3"/>
      <c r="GB462" s="3"/>
      <c r="GC462" s="3"/>
      <c r="GD462" s="3"/>
      <c r="GE462" s="3"/>
      <c r="GF462" s="3"/>
      <c r="GG462" s="3"/>
      <c r="GH462" s="3"/>
      <c r="GI462" s="3"/>
      <c r="GJ462" s="3"/>
      <c r="GK462" s="3"/>
      <c r="GL462" s="3"/>
      <c r="GM462" s="3"/>
      <c r="GN462" s="3"/>
      <c r="GO462" s="3"/>
      <c r="GP462" s="3"/>
      <c r="GQ462" s="3"/>
      <c r="GR462" s="3"/>
      <c r="GS462" s="3"/>
      <c r="GT462" s="3"/>
      <c r="GU462" s="3"/>
      <c r="GV462" s="3"/>
      <c r="GW462" s="3"/>
      <c r="GX462" s="3"/>
      <c r="GY462" s="3"/>
      <c r="GZ462" s="3"/>
      <c r="HA462" s="3"/>
      <c r="HB462" s="3"/>
      <c r="HC462" s="3"/>
      <c r="HD462" s="3"/>
      <c r="HE462" s="3"/>
      <c r="HF462" s="3"/>
      <c r="HG462" s="3"/>
      <c r="HH462" s="3"/>
      <c r="HI462" s="3"/>
      <c r="HJ462" s="3"/>
      <c r="HK462" s="3"/>
      <c r="HL462" s="3"/>
      <c r="HM462" s="3"/>
      <c r="HN462" s="3"/>
      <c r="HO462" s="3"/>
      <c r="HP462" s="3"/>
      <c r="HQ462" s="3"/>
      <c r="HR462" s="3"/>
      <c r="HS462" s="3"/>
      <c r="HT462" s="3"/>
      <c r="HU462" s="3"/>
      <c r="HV462" s="3"/>
      <c r="HW462" s="3"/>
      <c r="HX462" s="3"/>
      <c r="HY462" s="3"/>
      <c r="HZ462" s="3"/>
      <c r="IA462" s="3"/>
      <c r="IB462" s="3"/>
      <c r="IC462" s="3"/>
      <c r="ID462" s="3"/>
      <c r="IE462" s="3"/>
      <c r="IF462" s="3"/>
      <c r="IG462" s="3"/>
      <c r="IH462" s="3"/>
      <c r="II462" s="3"/>
      <c r="IJ462" s="3"/>
      <c r="IK462" s="3"/>
      <c r="IL462" s="3"/>
      <c r="IM462" s="3"/>
      <c r="IN462" s="3"/>
      <c r="IO462" s="3"/>
      <c r="IP462" s="3"/>
      <c r="IQ462" s="3"/>
      <c r="IR462" s="3"/>
      <c r="IS462" s="3"/>
      <c r="IT462" s="3"/>
      <c r="IU462" s="3"/>
    </row>
    <row r="463" spans="1:255">
      <c r="A463" s="11" t="s">
        <v>225</v>
      </c>
      <c r="B463" s="117">
        <v>0</v>
      </c>
      <c r="C463" s="44">
        <v>335369.32</v>
      </c>
      <c r="D463" s="44">
        <v>0</v>
      </c>
      <c r="E463" s="44">
        <v>345614.86</v>
      </c>
      <c r="F463" s="44">
        <v>-345614.86</v>
      </c>
      <c r="G463" s="21">
        <v>-1</v>
      </c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/>
      <c r="EN463" s="3"/>
      <c r="EO463" s="3"/>
      <c r="EP463" s="3"/>
      <c r="EQ463" s="3"/>
      <c r="ER463" s="3"/>
      <c r="ES463" s="3"/>
      <c r="ET463" s="3"/>
      <c r="EU463" s="3"/>
      <c r="EV463" s="3"/>
      <c r="EW463" s="3"/>
      <c r="EX463" s="3"/>
      <c r="EY463" s="3"/>
      <c r="EZ463" s="3"/>
      <c r="FA463" s="3"/>
      <c r="FB463" s="3"/>
      <c r="FC463" s="3"/>
      <c r="FD463" s="3"/>
      <c r="FE463" s="3"/>
      <c r="FF463" s="3"/>
      <c r="FG463" s="3"/>
      <c r="FH463" s="3"/>
      <c r="FI463" s="3"/>
      <c r="FJ463" s="3"/>
      <c r="FK463" s="3"/>
      <c r="FL463" s="3"/>
      <c r="FM463" s="3"/>
      <c r="FN463" s="3"/>
      <c r="FO463" s="3"/>
      <c r="FP463" s="3"/>
      <c r="FQ463" s="3"/>
      <c r="FR463" s="3"/>
      <c r="FS463" s="3"/>
      <c r="FT463" s="3"/>
      <c r="FU463" s="3"/>
      <c r="FV463" s="3"/>
      <c r="FW463" s="3"/>
      <c r="FX463" s="3"/>
      <c r="FY463" s="3"/>
      <c r="FZ463" s="3"/>
      <c r="GA463" s="3"/>
      <c r="GB463" s="3"/>
      <c r="GC463" s="3"/>
      <c r="GD463" s="3"/>
      <c r="GE463" s="3"/>
      <c r="GF463" s="3"/>
      <c r="GG463" s="3"/>
      <c r="GH463" s="3"/>
      <c r="GI463" s="3"/>
      <c r="GJ463" s="3"/>
      <c r="GK463" s="3"/>
      <c r="GL463" s="3"/>
      <c r="GM463" s="3"/>
      <c r="GN463" s="3"/>
      <c r="GO463" s="3"/>
      <c r="GP463" s="3"/>
      <c r="GQ463" s="3"/>
      <c r="GR463" s="3"/>
      <c r="GS463" s="3"/>
      <c r="GT463" s="3"/>
      <c r="GU463" s="3"/>
      <c r="GV463" s="3"/>
      <c r="GW463" s="3"/>
      <c r="GX463" s="3"/>
      <c r="GY463" s="3"/>
      <c r="GZ463" s="3"/>
      <c r="HA463" s="3"/>
      <c r="HB463" s="3"/>
      <c r="HC463" s="3"/>
      <c r="HD463" s="3"/>
      <c r="HE463" s="3"/>
      <c r="HF463" s="3"/>
      <c r="HG463" s="3"/>
      <c r="HH463" s="3"/>
      <c r="HI463" s="3"/>
      <c r="HJ463" s="3"/>
      <c r="HK463" s="3"/>
      <c r="HL463" s="3"/>
      <c r="HM463" s="3"/>
      <c r="HN463" s="3"/>
      <c r="HO463" s="3"/>
      <c r="HP463" s="3"/>
      <c r="HQ463" s="3"/>
      <c r="HR463" s="3"/>
      <c r="HS463" s="3"/>
      <c r="HT463" s="3"/>
      <c r="HU463" s="3"/>
      <c r="HV463" s="3"/>
      <c r="HW463" s="3"/>
      <c r="HX463" s="3"/>
      <c r="HY463" s="3"/>
      <c r="HZ463" s="3"/>
      <c r="IA463" s="3"/>
      <c r="IB463" s="3"/>
      <c r="IC463" s="3"/>
      <c r="ID463" s="3"/>
      <c r="IE463" s="3"/>
      <c r="IF463" s="3"/>
      <c r="IG463" s="3"/>
      <c r="IH463" s="3"/>
      <c r="II463" s="3"/>
      <c r="IJ463" s="3"/>
      <c r="IK463" s="3"/>
      <c r="IL463" s="3"/>
      <c r="IM463" s="3"/>
      <c r="IN463" s="3"/>
      <c r="IO463" s="3"/>
      <c r="IP463" s="3"/>
      <c r="IQ463" s="3"/>
      <c r="IR463" s="3"/>
      <c r="IS463" s="3"/>
      <c r="IT463" s="3"/>
      <c r="IU463" s="3"/>
    </row>
    <row r="464" spans="1:255">
      <c r="A464" s="11" t="s">
        <v>163</v>
      </c>
      <c r="B464" s="121">
        <v>0</v>
      </c>
      <c r="C464" s="45">
        <v>0</v>
      </c>
      <c r="D464" s="44">
        <v>0</v>
      </c>
      <c r="E464" s="44">
        <v>2125</v>
      </c>
      <c r="F464" s="44">
        <v>-2125</v>
      </c>
      <c r="G464" s="21">
        <v>-1</v>
      </c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  <c r="EU464" s="3"/>
      <c r="EV464" s="3"/>
      <c r="EW464" s="3"/>
      <c r="EX464" s="3"/>
      <c r="EY464" s="3"/>
      <c r="EZ464" s="3"/>
      <c r="FA464" s="3"/>
      <c r="FB464" s="3"/>
      <c r="FC464" s="3"/>
      <c r="FD464" s="3"/>
      <c r="FE464" s="3"/>
      <c r="FF464" s="3"/>
      <c r="FG464" s="3"/>
      <c r="FH464" s="3"/>
      <c r="FI464" s="3"/>
      <c r="FJ464" s="3"/>
      <c r="FK464" s="3"/>
      <c r="FL464" s="3"/>
      <c r="FM464" s="3"/>
      <c r="FN464" s="3"/>
      <c r="FO464" s="3"/>
      <c r="FP464" s="3"/>
      <c r="FQ464" s="3"/>
      <c r="FR464" s="3"/>
      <c r="FS464" s="3"/>
      <c r="FT464" s="3"/>
      <c r="FU464" s="3"/>
      <c r="FV464" s="3"/>
      <c r="FW464" s="3"/>
      <c r="FX464" s="3"/>
      <c r="FY464" s="3"/>
      <c r="FZ464" s="3"/>
      <c r="GA464" s="3"/>
      <c r="GB464" s="3"/>
      <c r="GC464" s="3"/>
      <c r="GD464" s="3"/>
      <c r="GE464" s="3"/>
      <c r="GF464" s="3"/>
      <c r="GG464" s="3"/>
      <c r="GH464" s="3"/>
      <c r="GI464" s="3"/>
      <c r="GJ464" s="3"/>
      <c r="GK464" s="3"/>
      <c r="GL464" s="3"/>
      <c r="GM464" s="3"/>
      <c r="GN464" s="3"/>
      <c r="GO464" s="3"/>
      <c r="GP464" s="3"/>
      <c r="GQ464" s="3"/>
      <c r="GR464" s="3"/>
      <c r="GS464" s="3"/>
      <c r="GT464" s="3"/>
      <c r="GU464" s="3"/>
      <c r="GV464" s="3"/>
      <c r="GW464" s="3"/>
      <c r="GX464" s="3"/>
      <c r="GY464" s="3"/>
      <c r="GZ464" s="3"/>
      <c r="HA464" s="3"/>
      <c r="HB464" s="3"/>
      <c r="HC464" s="3"/>
      <c r="HD464" s="3"/>
      <c r="HE464" s="3"/>
      <c r="HF464" s="3"/>
      <c r="HG464" s="3"/>
      <c r="HH464" s="3"/>
      <c r="HI464" s="3"/>
      <c r="HJ464" s="3"/>
      <c r="HK464" s="3"/>
      <c r="HL464" s="3"/>
      <c r="HM464" s="3"/>
      <c r="HN464" s="3"/>
      <c r="HO464" s="3"/>
      <c r="HP464" s="3"/>
      <c r="HQ464" s="3"/>
      <c r="HR464" s="3"/>
      <c r="HS464" s="3"/>
      <c r="HT464" s="3"/>
      <c r="HU464" s="3"/>
      <c r="HV464" s="3"/>
      <c r="HW464" s="3"/>
      <c r="HX464" s="3"/>
      <c r="HY464" s="3"/>
      <c r="HZ464" s="3"/>
      <c r="IA464" s="3"/>
      <c r="IB464" s="3"/>
      <c r="IC464" s="3"/>
      <c r="ID464" s="3"/>
      <c r="IE464" s="3"/>
      <c r="IF464" s="3"/>
      <c r="IG464" s="3"/>
      <c r="IH464" s="3"/>
      <c r="II464" s="3"/>
      <c r="IJ464" s="3"/>
      <c r="IK464" s="3"/>
      <c r="IL464" s="3"/>
      <c r="IM464" s="3"/>
      <c r="IN464" s="3"/>
      <c r="IO464" s="3"/>
      <c r="IP464" s="3"/>
      <c r="IQ464" s="3"/>
      <c r="IR464" s="3"/>
      <c r="IS464" s="3"/>
      <c r="IT464" s="3"/>
      <c r="IU464" s="3"/>
    </row>
    <row r="465" spans="1:255">
      <c r="A465" s="11" t="s">
        <v>226</v>
      </c>
      <c r="B465" s="117">
        <v>0</v>
      </c>
      <c r="C465" s="44">
        <v>0</v>
      </c>
      <c r="D465" s="44">
        <v>0</v>
      </c>
      <c r="E465" s="44">
        <v>0</v>
      </c>
      <c r="F465" s="44">
        <v>0</v>
      </c>
      <c r="G465" s="21">
        <v>0</v>
      </c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  <c r="EJ465" s="3"/>
      <c r="EK465" s="3"/>
      <c r="EL465" s="3"/>
      <c r="EM465" s="3"/>
      <c r="EN465" s="3"/>
      <c r="EO465" s="3"/>
      <c r="EP465" s="3"/>
      <c r="EQ465" s="3"/>
      <c r="ER465" s="3"/>
      <c r="ES465" s="3"/>
      <c r="ET465" s="3"/>
      <c r="EU465" s="3"/>
      <c r="EV465" s="3"/>
      <c r="EW465" s="3"/>
      <c r="EX465" s="3"/>
      <c r="EY465" s="3"/>
      <c r="EZ465" s="3"/>
      <c r="FA465" s="3"/>
      <c r="FB465" s="3"/>
      <c r="FC465" s="3"/>
      <c r="FD465" s="3"/>
      <c r="FE465" s="3"/>
      <c r="FF465" s="3"/>
      <c r="FG465" s="3"/>
      <c r="FH465" s="3"/>
      <c r="FI465" s="3"/>
      <c r="FJ465" s="3"/>
      <c r="FK465" s="3"/>
      <c r="FL465" s="3"/>
      <c r="FM465" s="3"/>
      <c r="FN465" s="3"/>
      <c r="FO465" s="3"/>
      <c r="FP465" s="3"/>
      <c r="FQ465" s="3"/>
      <c r="FR465" s="3"/>
      <c r="FS465" s="3"/>
      <c r="FT465" s="3"/>
      <c r="FU465" s="3"/>
      <c r="FV465" s="3"/>
      <c r="FW465" s="3"/>
      <c r="FX465" s="3"/>
      <c r="FY465" s="3"/>
      <c r="FZ465" s="3"/>
      <c r="GA465" s="3"/>
      <c r="GB465" s="3"/>
      <c r="GC465" s="3"/>
      <c r="GD465" s="3"/>
      <c r="GE465" s="3"/>
      <c r="GF465" s="3"/>
      <c r="GG465" s="3"/>
      <c r="GH465" s="3"/>
      <c r="GI465" s="3"/>
      <c r="GJ465" s="3"/>
      <c r="GK465" s="3"/>
      <c r="GL465" s="3"/>
      <c r="GM465" s="3"/>
      <c r="GN465" s="3"/>
      <c r="GO465" s="3"/>
      <c r="GP465" s="3"/>
      <c r="GQ465" s="3"/>
      <c r="GR465" s="3"/>
      <c r="GS465" s="3"/>
      <c r="GT465" s="3"/>
      <c r="GU465" s="3"/>
      <c r="GV465" s="3"/>
      <c r="GW465" s="3"/>
      <c r="GX465" s="3"/>
      <c r="GY465" s="3"/>
      <c r="GZ465" s="3"/>
      <c r="HA465" s="3"/>
      <c r="HB465" s="3"/>
      <c r="HC465" s="3"/>
      <c r="HD465" s="3"/>
      <c r="HE465" s="3"/>
      <c r="HF465" s="3"/>
      <c r="HG465" s="3"/>
      <c r="HH465" s="3"/>
      <c r="HI465" s="3"/>
      <c r="HJ465" s="3"/>
      <c r="HK465" s="3"/>
      <c r="HL465" s="3"/>
      <c r="HM465" s="3"/>
      <c r="HN465" s="3"/>
      <c r="HO465" s="3"/>
      <c r="HP465" s="3"/>
      <c r="HQ465" s="3"/>
      <c r="HR465" s="3"/>
      <c r="HS465" s="3"/>
      <c r="HT465" s="3"/>
      <c r="HU465" s="3"/>
      <c r="HV465" s="3"/>
      <c r="HW465" s="3"/>
      <c r="HX465" s="3"/>
      <c r="HY465" s="3"/>
      <c r="HZ465" s="3"/>
      <c r="IA465" s="3"/>
      <c r="IB465" s="3"/>
      <c r="IC465" s="3"/>
      <c r="ID465" s="3"/>
      <c r="IE465" s="3"/>
      <c r="IF465" s="3"/>
      <c r="IG465" s="3"/>
      <c r="IH465" s="3"/>
      <c r="II465" s="3"/>
      <c r="IJ465" s="3"/>
      <c r="IK465" s="3"/>
      <c r="IL465" s="3"/>
      <c r="IM465" s="3"/>
      <c r="IN465" s="3"/>
      <c r="IO465" s="3"/>
      <c r="IP465" s="3"/>
      <c r="IQ465" s="3"/>
      <c r="IR465" s="3"/>
      <c r="IS465" s="3"/>
      <c r="IT465" s="3"/>
      <c r="IU465" s="3"/>
    </row>
    <row r="466" spans="1:255">
      <c r="A466" s="11" t="s">
        <v>159</v>
      </c>
      <c r="B466" s="121">
        <v>0</v>
      </c>
      <c r="C466" s="45">
        <v>0</v>
      </c>
      <c r="D466" s="44">
        <v>0</v>
      </c>
      <c r="E466" s="44">
        <v>0</v>
      </c>
      <c r="F466" s="44">
        <v>0</v>
      </c>
      <c r="G466" s="21">
        <v>0</v>
      </c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/>
      <c r="EN466" s="3"/>
      <c r="EO466" s="3"/>
      <c r="EP466" s="3"/>
      <c r="EQ466" s="3"/>
      <c r="ER466" s="3"/>
      <c r="ES466" s="3"/>
      <c r="ET466" s="3"/>
      <c r="EU466" s="3"/>
      <c r="EV466" s="3"/>
      <c r="EW466" s="3"/>
      <c r="EX466" s="3"/>
      <c r="EY466" s="3"/>
      <c r="EZ466" s="3"/>
      <c r="FA466" s="3"/>
      <c r="FB466" s="3"/>
      <c r="FC466" s="3"/>
      <c r="FD466" s="3"/>
      <c r="FE466" s="3"/>
      <c r="FF466" s="3"/>
      <c r="FG466" s="3"/>
      <c r="FH466" s="3"/>
      <c r="FI466" s="3"/>
      <c r="FJ466" s="3"/>
      <c r="FK466" s="3"/>
      <c r="FL466" s="3"/>
      <c r="FM466" s="3"/>
      <c r="FN466" s="3"/>
      <c r="FO466" s="3"/>
      <c r="FP466" s="3"/>
      <c r="FQ466" s="3"/>
      <c r="FR466" s="3"/>
      <c r="FS466" s="3"/>
      <c r="FT466" s="3"/>
      <c r="FU466" s="3"/>
      <c r="FV466" s="3"/>
      <c r="FW466" s="3"/>
      <c r="FX466" s="3"/>
      <c r="FY466" s="3"/>
      <c r="FZ466" s="3"/>
      <c r="GA466" s="3"/>
      <c r="GB466" s="3"/>
      <c r="GC466" s="3"/>
      <c r="GD466" s="3"/>
      <c r="GE466" s="3"/>
      <c r="GF466" s="3"/>
      <c r="GG466" s="3"/>
      <c r="GH466" s="3"/>
      <c r="GI466" s="3"/>
      <c r="GJ466" s="3"/>
      <c r="GK466" s="3"/>
      <c r="GL466" s="3"/>
      <c r="GM466" s="3"/>
      <c r="GN466" s="3"/>
      <c r="GO466" s="3"/>
      <c r="GP466" s="3"/>
      <c r="GQ466" s="3"/>
      <c r="GR466" s="3"/>
      <c r="GS466" s="3"/>
      <c r="GT466" s="3"/>
      <c r="GU466" s="3"/>
      <c r="GV466" s="3"/>
      <c r="GW466" s="3"/>
      <c r="GX466" s="3"/>
      <c r="GY466" s="3"/>
      <c r="GZ466" s="3"/>
      <c r="HA466" s="3"/>
      <c r="HB466" s="3"/>
      <c r="HC466" s="3"/>
      <c r="HD466" s="3"/>
      <c r="HE466" s="3"/>
      <c r="HF466" s="3"/>
      <c r="HG466" s="3"/>
      <c r="HH466" s="3"/>
      <c r="HI466" s="3"/>
      <c r="HJ466" s="3"/>
      <c r="HK466" s="3"/>
      <c r="HL466" s="3"/>
      <c r="HM466" s="3"/>
      <c r="HN466" s="3"/>
      <c r="HO466" s="3"/>
      <c r="HP466" s="3"/>
      <c r="HQ466" s="3"/>
      <c r="HR466" s="3"/>
      <c r="HS466" s="3"/>
      <c r="HT466" s="3"/>
      <c r="HU466" s="3"/>
      <c r="HV466" s="3"/>
      <c r="HW466" s="3"/>
      <c r="HX466" s="3"/>
      <c r="HY466" s="3"/>
      <c r="HZ466" s="3"/>
      <c r="IA466" s="3"/>
      <c r="IB466" s="3"/>
      <c r="IC466" s="3"/>
      <c r="ID466" s="3"/>
      <c r="IE466" s="3"/>
      <c r="IF466" s="3"/>
      <c r="IG466" s="3"/>
      <c r="IH466" s="3"/>
      <c r="II466" s="3"/>
      <c r="IJ466" s="3"/>
      <c r="IK466" s="3"/>
      <c r="IL466" s="3"/>
      <c r="IM466" s="3"/>
      <c r="IN466" s="3"/>
      <c r="IO466" s="3"/>
      <c r="IP466" s="3"/>
      <c r="IQ466" s="3"/>
      <c r="IR466" s="3"/>
      <c r="IS466" s="3"/>
      <c r="IT466" s="3"/>
      <c r="IU466" s="3"/>
    </row>
    <row r="467" spans="1:255">
      <c r="A467" s="11" t="s">
        <v>340</v>
      </c>
      <c r="B467" s="121">
        <v>6357</v>
      </c>
      <c r="C467" s="45">
        <v>89711.37</v>
      </c>
      <c r="D467" s="44">
        <v>79741.19</v>
      </c>
      <c r="E467" s="44">
        <v>175326.24</v>
      </c>
      <c r="F467" s="44">
        <v>-95585.049999999988</v>
      </c>
      <c r="G467" s="21">
        <v>-0.54520000000000002</v>
      </c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/>
      <c r="EN467" s="3"/>
      <c r="EO467" s="3"/>
      <c r="EP467" s="3"/>
      <c r="EQ467" s="3"/>
      <c r="ER467" s="3"/>
      <c r="ES467" s="3"/>
      <c r="ET467" s="3"/>
      <c r="EU467" s="3"/>
      <c r="EV467" s="3"/>
      <c r="EW467" s="3"/>
      <c r="EX467" s="3"/>
      <c r="EY467" s="3"/>
      <c r="EZ467" s="3"/>
      <c r="FA467" s="3"/>
      <c r="FB467" s="3"/>
      <c r="FC467" s="3"/>
      <c r="FD467" s="3"/>
      <c r="FE467" s="3"/>
      <c r="FF467" s="3"/>
      <c r="FG467" s="3"/>
      <c r="FH467" s="3"/>
      <c r="FI467" s="3"/>
      <c r="FJ467" s="3"/>
      <c r="FK467" s="3"/>
      <c r="FL467" s="3"/>
      <c r="FM467" s="3"/>
      <c r="FN467" s="3"/>
      <c r="FO467" s="3"/>
      <c r="FP467" s="3"/>
      <c r="FQ467" s="3"/>
      <c r="FR467" s="3"/>
      <c r="FS467" s="3"/>
      <c r="FT467" s="3"/>
      <c r="FU467" s="3"/>
      <c r="FV467" s="3"/>
      <c r="FW467" s="3"/>
      <c r="FX467" s="3"/>
      <c r="FY467" s="3"/>
      <c r="FZ467" s="3"/>
      <c r="GA467" s="3"/>
      <c r="GB467" s="3"/>
      <c r="GC467" s="3"/>
      <c r="GD467" s="3"/>
      <c r="GE467" s="3"/>
      <c r="GF467" s="3"/>
      <c r="GG467" s="3"/>
      <c r="GH467" s="3"/>
      <c r="GI467" s="3"/>
      <c r="GJ467" s="3"/>
      <c r="GK467" s="3"/>
      <c r="GL467" s="3"/>
      <c r="GM467" s="3"/>
      <c r="GN467" s="3"/>
      <c r="GO467" s="3"/>
      <c r="GP467" s="3"/>
      <c r="GQ467" s="3"/>
      <c r="GR467" s="3"/>
      <c r="GS467" s="3"/>
      <c r="GT467" s="3"/>
      <c r="GU467" s="3"/>
      <c r="GV467" s="3"/>
      <c r="GW467" s="3"/>
      <c r="GX467" s="3"/>
      <c r="GY467" s="3"/>
      <c r="GZ467" s="3"/>
      <c r="HA467" s="3"/>
      <c r="HB467" s="3"/>
      <c r="HC467" s="3"/>
      <c r="HD467" s="3"/>
      <c r="HE467" s="3"/>
      <c r="HF467" s="3"/>
      <c r="HG467" s="3"/>
      <c r="HH467" s="3"/>
      <c r="HI467" s="3"/>
      <c r="HJ467" s="3"/>
      <c r="HK467" s="3"/>
      <c r="HL467" s="3"/>
      <c r="HM467" s="3"/>
      <c r="HN467" s="3"/>
      <c r="HO467" s="3"/>
      <c r="HP467" s="3"/>
      <c r="HQ467" s="3"/>
      <c r="HR467" s="3"/>
      <c r="HS467" s="3"/>
      <c r="HT467" s="3"/>
      <c r="HU467" s="3"/>
      <c r="HV467" s="3"/>
      <c r="HW467" s="3"/>
      <c r="HX467" s="3"/>
      <c r="HY467" s="3"/>
      <c r="HZ467" s="3"/>
      <c r="IA467" s="3"/>
      <c r="IB467" s="3"/>
      <c r="IC467" s="3"/>
      <c r="ID467" s="3"/>
      <c r="IE467" s="3"/>
      <c r="IF467" s="3"/>
      <c r="IG467" s="3"/>
      <c r="IH467" s="3"/>
      <c r="II467" s="3"/>
      <c r="IJ467" s="3"/>
      <c r="IK467" s="3"/>
      <c r="IL467" s="3"/>
      <c r="IM467" s="3"/>
      <c r="IN467" s="3"/>
      <c r="IO467" s="3"/>
      <c r="IP467" s="3"/>
      <c r="IQ467" s="3"/>
      <c r="IR467" s="3"/>
      <c r="IS467" s="3"/>
      <c r="IT467" s="3"/>
      <c r="IU467" s="3"/>
    </row>
    <row r="468" spans="1:255">
      <c r="A468" s="11" t="s">
        <v>162</v>
      </c>
      <c r="B468" s="121">
        <v>0</v>
      </c>
      <c r="C468" s="45">
        <v>1499</v>
      </c>
      <c r="D468" s="44">
        <v>0</v>
      </c>
      <c r="E468" s="44">
        <v>3425</v>
      </c>
      <c r="F468" s="44">
        <v>-3425</v>
      </c>
      <c r="G468" s="21">
        <v>-1</v>
      </c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  <c r="ET468" s="3"/>
      <c r="EU468" s="3"/>
      <c r="EV468" s="3"/>
      <c r="EW468" s="3"/>
      <c r="EX468" s="3"/>
      <c r="EY468" s="3"/>
      <c r="EZ468" s="3"/>
      <c r="FA468" s="3"/>
      <c r="FB468" s="3"/>
      <c r="FC468" s="3"/>
      <c r="FD468" s="3"/>
      <c r="FE468" s="3"/>
      <c r="FF468" s="3"/>
      <c r="FG468" s="3"/>
      <c r="FH468" s="3"/>
      <c r="FI468" s="3"/>
      <c r="FJ468" s="3"/>
      <c r="FK468" s="3"/>
      <c r="FL468" s="3"/>
      <c r="FM468" s="3"/>
      <c r="FN468" s="3"/>
      <c r="FO468" s="3"/>
      <c r="FP468" s="3"/>
      <c r="FQ468" s="3"/>
      <c r="FR468" s="3"/>
      <c r="FS468" s="3"/>
      <c r="FT468" s="3"/>
      <c r="FU468" s="3"/>
      <c r="FV468" s="3"/>
      <c r="FW468" s="3"/>
      <c r="FX468" s="3"/>
      <c r="FY468" s="3"/>
      <c r="FZ468" s="3"/>
      <c r="GA468" s="3"/>
      <c r="GB468" s="3"/>
      <c r="GC468" s="3"/>
      <c r="GD468" s="3"/>
      <c r="GE468" s="3"/>
      <c r="GF468" s="3"/>
      <c r="GG468" s="3"/>
      <c r="GH468" s="3"/>
      <c r="GI468" s="3"/>
      <c r="GJ468" s="3"/>
      <c r="GK468" s="3"/>
      <c r="GL468" s="3"/>
      <c r="GM468" s="3"/>
      <c r="GN468" s="3"/>
      <c r="GO468" s="3"/>
      <c r="GP468" s="3"/>
      <c r="GQ468" s="3"/>
      <c r="GR468" s="3"/>
      <c r="GS468" s="3"/>
      <c r="GT468" s="3"/>
      <c r="GU468" s="3"/>
      <c r="GV468" s="3"/>
      <c r="GW468" s="3"/>
      <c r="GX468" s="3"/>
      <c r="GY468" s="3"/>
      <c r="GZ468" s="3"/>
      <c r="HA468" s="3"/>
      <c r="HB468" s="3"/>
      <c r="HC468" s="3"/>
      <c r="HD468" s="3"/>
      <c r="HE468" s="3"/>
      <c r="HF468" s="3"/>
      <c r="HG468" s="3"/>
      <c r="HH468" s="3"/>
      <c r="HI468" s="3"/>
      <c r="HJ468" s="3"/>
      <c r="HK468" s="3"/>
      <c r="HL468" s="3"/>
      <c r="HM468" s="3"/>
      <c r="HN468" s="3"/>
      <c r="HO468" s="3"/>
      <c r="HP468" s="3"/>
      <c r="HQ468" s="3"/>
      <c r="HR468" s="3"/>
      <c r="HS468" s="3"/>
      <c r="HT468" s="3"/>
      <c r="HU468" s="3"/>
      <c r="HV468" s="3"/>
      <c r="HW468" s="3"/>
      <c r="HX468" s="3"/>
      <c r="HY468" s="3"/>
      <c r="HZ468" s="3"/>
      <c r="IA468" s="3"/>
      <c r="IB468" s="3"/>
      <c r="IC468" s="3"/>
      <c r="ID468" s="3"/>
      <c r="IE468" s="3"/>
      <c r="IF468" s="3"/>
      <c r="IG468" s="3"/>
      <c r="IH468" s="3"/>
      <c r="II468" s="3"/>
      <c r="IJ468" s="3"/>
      <c r="IK468" s="3"/>
      <c r="IL468" s="3"/>
      <c r="IM468" s="3"/>
      <c r="IN468" s="3"/>
      <c r="IO468" s="3"/>
      <c r="IP468" s="3"/>
      <c r="IQ468" s="3"/>
      <c r="IR468" s="3"/>
      <c r="IS468" s="3"/>
      <c r="IT468" s="3"/>
      <c r="IU468" s="3"/>
    </row>
    <row r="469" spans="1:255">
      <c r="A469" s="23" t="s">
        <v>215</v>
      </c>
      <c r="B469" s="121">
        <v>0</v>
      </c>
      <c r="C469" s="45">
        <v>0</v>
      </c>
      <c r="D469" s="44">
        <v>0</v>
      </c>
      <c r="E469" s="44">
        <v>0</v>
      </c>
      <c r="F469" s="44">
        <v>0</v>
      </c>
      <c r="G469" s="21">
        <v>0</v>
      </c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  <c r="EJ469" s="3"/>
      <c r="EK469" s="3"/>
      <c r="EL469" s="3"/>
      <c r="EM469" s="3"/>
      <c r="EN469" s="3"/>
      <c r="EO469" s="3"/>
      <c r="EP469" s="3"/>
      <c r="EQ469" s="3"/>
      <c r="ER469" s="3"/>
      <c r="ES469" s="3"/>
      <c r="ET469" s="3"/>
      <c r="EU469" s="3"/>
      <c r="EV469" s="3"/>
      <c r="EW469" s="3"/>
      <c r="EX469" s="3"/>
      <c r="EY469" s="3"/>
      <c r="EZ469" s="3"/>
      <c r="FA469" s="3"/>
      <c r="FB469" s="3"/>
      <c r="FC469" s="3"/>
      <c r="FD469" s="3"/>
      <c r="FE469" s="3"/>
      <c r="FF469" s="3"/>
      <c r="FG469" s="3"/>
      <c r="FH469" s="3"/>
      <c r="FI469" s="3"/>
      <c r="FJ469" s="3"/>
      <c r="FK469" s="3"/>
      <c r="FL469" s="3"/>
      <c r="FM469" s="3"/>
      <c r="FN469" s="3"/>
      <c r="FO469" s="3"/>
      <c r="FP469" s="3"/>
      <c r="FQ469" s="3"/>
      <c r="FR469" s="3"/>
      <c r="FS469" s="3"/>
      <c r="FT469" s="3"/>
      <c r="FU469" s="3"/>
      <c r="FV469" s="3"/>
      <c r="FW469" s="3"/>
      <c r="FX469" s="3"/>
      <c r="FY469" s="3"/>
      <c r="FZ469" s="3"/>
      <c r="GA469" s="3"/>
      <c r="GB469" s="3"/>
      <c r="GC469" s="3"/>
      <c r="GD469" s="3"/>
      <c r="GE469" s="3"/>
      <c r="GF469" s="3"/>
      <c r="GG469" s="3"/>
      <c r="GH469" s="3"/>
      <c r="GI469" s="3"/>
      <c r="GJ469" s="3"/>
      <c r="GK469" s="3"/>
      <c r="GL469" s="3"/>
      <c r="GM469" s="3"/>
      <c r="GN469" s="3"/>
      <c r="GO469" s="3"/>
      <c r="GP469" s="3"/>
      <c r="GQ469" s="3"/>
      <c r="GR469" s="3"/>
      <c r="GS469" s="3"/>
      <c r="GT469" s="3"/>
      <c r="GU469" s="3"/>
      <c r="GV469" s="3"/>
      <c r="GW469" s="3"/>
      <c r="GX469" s="3"/>
      <c r="GY469" s="3"/>
      <c r="GZ469" s="3"/>
      <c r="HA469" s="3"/>
      <c r="HB469" s="3"/>
      <c r="HC469" s="3"/>
      <c r="HD469" s="3"/>
      <c r="HE469" s="3"/>
      <c r="HF469" s="3"/>
      <c r="HG469" s="3"/>
      <c r="HH469" s="3"/>
      <c r="HI469" s="3"/>
      <c r="HJ469" s="3"/>
      <c r="HK469" s="3"/>
      <c r="HL469" s="3"/>
      <c r="HM469" s="3"/>
      <c r="HN469" s="3"/>
      <c r="HO469" s="3"/>
      <c r="HP469" s="3"/>
      <c r="HQ469" s="3"/>
      <c r="HR469" s="3"/>
      <c r="HS469" s="3"/>
      <c r="HT469" s="3"/>
      <c r="HU469" s="3"/>
      <c r="HV469" s="3"/>
      <c r="HW469" s="3"/>
      <c r="HX469" s="3"/>
      <c r="HY469" s="3"/>
      <c r="HZ469" s="3"/>
      <c r="IA469" s="3"/>
      <c r="IB469" s="3"/>
      <c r="IC469" s="3"/>
      <c r="ID469" s="3"/>
      <c r="IE469" s="3"/>
      <c r="IF469" s="3"/>
      <c r="IG469" s="3"/>
      <c r="IH469" s="3"/>
      <c r="II469" s="3"/>
      <c r="IJ469" s="3"/>
      <c r="IK469" s="3"/>
      <c r="IL469" s="3"/>
      <c r="IM469" s="3"/>
      <c r="IN469" s="3"/>
      <c r="IO469" s="3"/>
      <c r="IP469" s="3"/>
      <c r="IQ469" s="3"/>
      <c r="IR469" s="3"/>
      <c r="IS469" s="3"/>
      <c r="IT469" s="3"/>
      <c r="IU469" s="3"/>
    </row>
    <row r="470" spans="1:255">
      <c r="A470" s="11" t="s">
        <v>212</v>
      </c>
      <c r="B470" s="121">
        <v>0</v>
      </c>
      <c r="C470" s="45">
        <v>0</v>
      </c>
      <c r="D470" s="44">
        <v>0</v>
      </c>
      <c r="E470" s="44">
        <v>0</v>
      </c>
      <c r="F470" s="44">
        <v>0</v>
      </c>
      <c r="G470" s="21">
        <v>0</v>
      </c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3"/>
      <c r="DY470" s="3"/>
      <c r="DZ470" s="3"/>
      <c r="EA470" s="3"/>
      <c r="EB470" s="3"/>
      <c r="EC470" s="3"/>
      <c r="ED470" s="3"/>
      <c r="EE470" s="3"/>
      <c r="EF470" s="3"/>
      <c r="EG470" s="3"/>
      <c r="EH470" s="3"/>
      <c r="EI470" s="3"/>
      <c r="EJ470" s="3"/>
      <c r="EK470" s="3"/>
      <c r="EL470" s="3"/>
      <c r="EM470" s="3"/>
      <c r="EN470" s="3"/>
      <c r="EO470" s="3"/>
      <c r="EP470" s="3"/>
      <c r="EQ470" s="3"/>
      <c r="ER470" s="3"/>
      <c r="ES470" s="3"/>
      <c r="ET470" s="3"/>
      <c r="EU470" s="3"/>
      <c r="EV470" s="3"/>
      <c r="EW470" s="3"/>
      <c r="EX470" s="3"/>
      <c r="EY470" s="3"/>
      <c r="EZ470" s="3"/>
      <c r="FA470" s="3"/>
      <c r="FB470" s="3"/>
      <c r="FC470" s="3"/>
      <c r="FD470" s="3"/>
      <c r="FE470" s="3"/>
      <c r="FF470" s="3"/>
      <c r="FG470" s="3"/>
      <c r="FH470" s="3"/>
      <c r="FI470" s="3"/>
      <c r="FJ470" s="3"/>
      <c r="FK470" s="3"/>
      <c r="FL470" s="3"/>
      <c r="FM470" s="3"/>
      <c r="FN470" s="3"/>
      <c r="FO470" s="3"/>
      <c r="FP470" s="3"/>
      <c r="FQ470" s="3"/>
      <c r="FR470" s="3"/>
      <c r="FS470" s="3"/>
      <c r="FT470" s="3"/>
      <c r="FU470" s="3"/>
      <c r="FV470" s="3"/>
      <c r="FW470" s="3"/>
      <c r="FX470" s="3"/>
      <c r="FY470" s="3"/>
      <c r="FZ470" s="3"/>
      <c r="GA470" s="3"/>
      <c r="GB470" s="3"/>
      <c r="GC470" s="3"/>
      <c r="GD470" s="3"/>
      <c r="GE470" s="3"/>
      <c r="GF470" s="3"/>
      <c r="GG470" s="3"/>
      <c r="GH470" s="3"/>
      <c r="GI470" s="3"/>
      <c r="GJ470" s="3"/>
      <c r="GK470" s="3"/>
      <c r="GL470" s="3"/>
      <c r="GM470" s="3"/>
      <c r="GN470" s="3"/>
      <c r="GO470" s="3"/>
      <c r="GP470" s="3"/>
      <c r="GQ470" s="3"/>
      <c r="GR470" s="3"/>
      <c r="GS470" s="3"/>
      <c r="GT470" s="3"/>
      <c r="GU470" s="3"/>
      <c r="GV470" s="3"/>
      <c r="GW470" s="3"/>
      <c r="GX470" s="3"/>
      <c r="GY470" s="3"/>
      <c r="GZ470" s="3"/>
      <c r="HA470" s="3"/>
      <c r="HB470" s="3"/>
      <c r="HC470" s="3"/>
      <c r="HD470" s="3"/>
      <c r="HE470" s="3"/>
      <c r="HF470" s="3"/>
      <c r="HG470" s="3"/>
      <c r="HH470" s="3"/>
      <c r="HI470" s="3"/>
      <c r="HJ470" s="3"/>
      <c r="HK470" s="3"/>
      <c r="HL470" s="3"/>
      <c r="HM470" s="3"/>
      <c r="HN470" s="3"/>
      <c r="HO470" s="3"/>
      <c r="HP470" s="3"/>
      <c r="HQ470" s="3"/>
      <c r="HR470" s="3"/>
      <c r="HS470" s="3"/>
      <c r="HT470" s="3"/>
      <c r="HU470" s="3"/>
      <c r="HV470" s="3"/>
      <c r="HW470" s="3"/>
      <c r="HX470" s="3"/>
      <c r="HY470" s="3"/>
      <c r="HZ470" s="3"/>
      <c r="IA470" s="3"/>
      <c r="IB470" s="3"/>
      <c r="IC470" s="3"/>
      <c r="ID470" s="3"/>
      <c r="IE470" s="3"/>
      <c r="IF470" s="3"/>
      <c r="IG470" s="3"/>
      <c r="IH470" s="3"/>
      <c r="II470" s="3"/>
      <c r="IJ470" s="3"/>
      <c r="IK470" s="3"/>
      <c r="IL470" s="3"/>
      <c r="IM470" s="3"/>
      <c r="IN470" s="3"/>
      <c r="IO470" s="3"/>
      <c r="IP470" s="3"/>
      <c r="IQ470" s="3"/>
      <c r="IR470" s="3"/>
      <c r="IS470" s="3"/>
      <c r="IT470" s="3"/>
      <c r="IU470" s="3"/>
    </row>
    <row r="471" spans="1:255">
      <c r="A471" s="11" t="s">
        <v>166</v>
      </c>
      <c r="B471" s="121">
        <v>0</v>
      </c>
      <c r="C471" s="45">
        <v>0</v>
      </c>
      <c r="D471" s="44">
        <v>0</v>
      </c>
      <c r="E471" s="44">
        <v>0</v>
      </c>
      <c r="F471" s="44">
        <v>0</v>
      </c>
      <c r="G471" s="21">
        <v>0</v>
      </c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  <c r="EJ471" s="3"/>
      <c r="EK471" s="3"/>
      <c r="EL471" s="3"/>
      <c r="EM471" s="3"/>
      <c r="EN471" s="3"/>
      <c r="EO471" s="3"/>
      <c r="EP471" s="3"/>
      <c r="EQ471" s="3"/>
      <c r="ER471" s="3"/>
      <c r="ES471" s="3"/>
      <c r="ET471" s="3"/>
      <c r="EU471" s="3"/>
      <c r="EV471" s="3"/>
      <c r="EW471" s="3"/>
      <c r="EX471" s="3"/>
      <c r="EY471" s="3"/>
      <c r="EZ471" s="3"/>
      <c r="FA471" s="3"/>
      <c r="FB471" s="3"/>
      <c r="FC471" s="3"/>
      <c r="FD471" s="3"/>
      <c r="FE471" s="3"/>
      <c r="FF471" s="3"/>
      <c r="FG471" s="3"/>
      <c r="FH471" s="3"/>
      <c r="FI471" s="3"/>
      <c r="FJ471" s="3"/>
      <c r="FK471" s="3"/>
      <c r="FL471" s="3"/>
      <c r="FM471" s="3"/>
      <c r="FN471" s="3"/>
      <c r="FO471" s="3"/>
      <c r="FP471" s="3"/>
      <c r="FQ471" s="3"/>
      <c r="FR471" s="3"/>
      <c r="FS471" s="3"/>
      <c r="FT471" s="3"/>
      <c r="FU471" s="3"/>
      <c r="FV471" s="3"/>
      <c r="FW471" s="3"/>
      <c r="FX471" s="3"/>
      <c r="FY471" s="3"/>
      <c r="FZ471" s="3"/>
      <c r="GA471" s="3"/>
      <c r="GB471" s="3"/>
      <c r="GC471" s="3"/>
      <c r="GD471" s="3"/>
      <c r="GE471" s="3"/>
      <c r="GF471" s="3"/>
      <c r="GG471" s="3"/>
      <c r="GH471" s="3"/>
      <c r="GI471" s="3"/>
      <c r="GJ471" s="3"/>
      <c r="GK471" s="3"/>
      <c r="GL471" s="3"/>
      <c r="GM471" s="3"/>
      <c r="GN471" s="3"/>
      <c r="GO471" s="3"/>
      <c r="GP471" s="3"/>
      <c r="GQ471" s="3"/>
      <c r="GR471" s="3"/>
      <c r="GS471" s="3"/>
      <c r="GT471" s="3"/>
      <c r="GU471" s="3"/>
      <c r="GV471" s="3"/>
      <c r="GW471" s="3"/>
      <c r="GX471" s="3"/>
      <c r="GY471" s="3"/>
      <c r="GZ471" s="3"/>
      <c r="HA471" s="3"/>
      <c r="HB471" s="3"/>
      <c r="HC471" s="3"/>
      <c r="HD471" s="3"/>
      <c r="HE471" s="3"/>
      <c r="HF471" s="3"/>
      <c r="HG471" s="3"/>
      <c r="HH471" s="3"/>
      <c r="HI471" s="3"/>
      <c r="HJ471" s="3"/>
      <c r="HK471" s="3"/>
      <c r="HL471" s="3"/>
      <c r="HM471" s="3"/>
      <c r="HN471" s="3"/>
      <c r="HO471" s="3"/>
      <c r="HP471" s="3"/>
      <c r="HQ471" s="3"/>
      <c r="HR471" s="3"/>
      <c r="HS471" s="3"/>
      <c r="HT471" s="3"/>
      <c r="HU471" s="3"/>
      <c r="HV471" s="3"/>
      <c r="HW471" s="3"/>
      <c r="HX471" s="3"/>
      <c r="HY471" s="3"/>
      <c r="HZ471" s="3"/>
      <c r="IA471" s="3"/>
      <c r="IB471" s="3"/>
      <c r="IC471" s="3"/>
      <c r="ID471" s="3"/>
      <c r="IE471" s="3"/>
      <c r="IF471" s="3"/>
      <c r="IG471" s="3"/>
      <c r="IH471" s="3"/>
      <c r="II471" s="3"/>
      <c r="IJ471" s="3"/>
      <c r="IK471" s="3"/>
      <c r="IL471" s="3"/>
      <c r="IM471" s="3"/>
      <c r="IN471" s="3"/>
      <c r="IO471" s="3"/>
      <c r="IP471" s="3"/>
      <c r="IQ471" s="3"/>
      <c r="IR471" s="3"/>
      <c r="IS471" s="3"/>
      <c r="IT471" s="3"/>
      <c r="IU471" s="3"/>
    </row>
    <row r="472" spans="1:255">
      <c r="A472" s="11" t="s">
        <v>165</v>
      </c>
      <c r="B472" s="121">
        <v>0</v>
      </c>
      <c r="C472" s="45">
        <v>0</v>
      </c>
      <c r="D472" s="44">
        <v>0</v>
      </c>
      <c r="E472" s="44">
        <v>0</v>
      </c>
      <c r="F472" s="44">
        <v>0</v>
      </c>
      <c r="G472" s="21">
        <v>0</v>
      </c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"/>
      <c r="EA472" s="3"/>
      <c r="EB472" s="3"/>
      <c r="EC472" s="3"/>
      <c r="ED472" s="3"/>
      <c r="EE472" s="3"/>
      <c r="EF472" s="3"/>
      <c r="EG472" s="3"/>
      <c r="EH472" s="3"/>
      <c r="EI472" s="3"/>
      <c r="EJ472" s="3"/>
      <c r="EK472" s="3"/>
      <c r="EL472" s="3"/>
      <c r="EM472" s="3"/>
      <c r="EN472" s="3"/>
      <c r="EO472" s="3"/>
      <c r="EP472" s="3"/>
      <c r="EQ472" s="3"/>
      <c r="ER472" s="3"/>
      <c r="ES472" s="3"/>
      <c r="ET472" s="3"/>
      <c r="EU472" s="3"/>
      <c r="EV472" s="3"/>
      <c r="EW472" s="3"/>
      <c r="EX472" s="3"/>
      <c r="EY472" s="3"/>
      <c r="EZ472" s="3"/>
      <c r="FA472" s="3"/>
      <c r="FB472" s="3"/>
      <c r="FC472" s="3"/>
      <c r="FD472" s="3"/>
      <c r="FE472" s="3"/>
      <c r="FF472" s="3"/>
      <c r="FG472" s="3"/>
      <c r="FH472" s="3"/>
      <c r="FI472" s="3"/>
      <c r="FJ472" s="3"/>
      <c r="FK472" s="3"/>
      <c r="FL472" s="3"/>
      <c r="FM472" s="3"/>
      <c r="FN472" s="3"/>
      <c r="FO472" s="3"/>
      <c r="FP472" s="3"/>
      <c r="FQ472" s="3"/>
      <c r="FR472" s="3"/>
      <c r="FS472" s="3"/>
      <c r="FT472" s="3"/>
      <c r="FU472" s="3"/>
      <c r="FV472" s="3"/>
      <c r="FW472" s="3"/>
      <c r="FX472" s="3"/>
      <c r="FY472" s="3"/>
      <c r="FZ472" s="3"/>
      <c r="GA472" s="3"/>
      <c r="GB472" s="3"/>
      <c r="GC472" s="3"/>
      <c r="GD472" s="3"/>
      <c r="GE472" s="3"/>
      <c r="GF472" s="3"/>
      <c r="GG472" s="3"/>
      <c r="GH472" s="3"/>
      <c r="GI472" s="3"/>
      <c r="GJ472" s="3"/>
      <c r="GK472" s="3"/>
      <c r="GL472" s="3"/>
      <c r="GM472" s="3"/>
      <c r="GN472" s="3"/>
      <c r="GO472" s="3"/>
      <c r="GP472" s="3"/>
      <c r="GQ472" s="3"/>
      <c r="GR472" s="3"/>
      <c r="GS472" s="3"/>
      <c r="GT472" s="3"/>
      <c r="GU472" s="3"/>
      <c r="GV472" s="3"/>
      <c r="GW472" s="3"/>
      <c r="GX472" s="3"/>
      <c r="GY472" s="3"/>
      <c r="GZ472" s="3"/>
      <c r="HA472" s="3"/>
      <c r="HB472" s="3"/>
      <c r="HC472" s="3"/>
      <c r="HD472" s="3"/>
      <c r="HE472" s="3"/>
      <c r="HF472" s="3"/>
      <c r="HG472" s="3"/>
      <c r="HH472" s="3"/>
      <c r="HI472" s="3"/>
      <c r="HJ472" s="3"/>
      <c r="HK472" s="3"/>
      <c r="HL472" s="3"/>
      <c r="HM472" s="3"/>
      <c r="HN472" s="3"/>
      <c r="HO472" s="3"/>
      <c r="HP472" s="3"/>
      <c r="HQ472" s="3"/>
      <c r="HR472" s="3"/>
      <c r="HS472" s="3"/>
      <c r="HT472" s="3"/>
      <c r="HU472" s="3"/>
      <c r="HV472" s="3"/>
      <c r="HW472" s="3"/>
      <c r="HX472" s="3"/>
      <c r="HY472" s="3"/>
      <c r="HZ472" s="3"/>
      <c r="IA472" s="3"/>
      <c r="IB472" s="3"/>
      <c r="IC472" s="3"/>
      <c r="ID472" s="3"/>
      <c r="IE472" s="3"/>
      <c r="IF472" s="3"/>
      <c r="IG472" s="3"/>
      <c r="IH472" s="3"/>
      <c r="II472" s="3"/>
      <c r="IJ472" s="3"/>
      <c r="IK472" s="3"/>
      <c r="IL472" s="3"/>
      <c r="IM472" s="3"/>
      <c r="IN472" s="3"/>
      <c r="IO472" s="3"/>
      <c r="IP472" s="3"/>
      <c r="IQ472" s="3"/>
      <c r="IR472" s="3"/>
      <c r="IS472" s="3"/>
      <c r="IT472" s="3"/>
      <c r="IU472" s="3"/>
    </row>
    <row r="473" spans="1:255">
      <c r="A473" s="11" t="s">
        <v>167</v>
      </c>
      <c r="B473" s="121">
        <v>0</v>
      </c>
      <c r="C473" s="45">
        <v>0</v>
      </c>
      <c r="D473" s="44">
        <v>0</v>
      </c>
      <c r="E473" s="44">
        <v>435.07</v>
      </c>
      <c r="F473" s="44">
        <v>-435.07</v>
      </c>
      <c r="G473" s="21">
        <v>-1</v>
      </c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  <c r="EM473" s="3"/>
      <c r="EN473" s="3"/>
      <c r="EO473" s="3"/>
      <c r="EP473" s="3"/>
      <c r="EQ473" s="3"/>
      <c r="ER473" s="3"/>
      <c r="ES473" s="3"/>
      <c r="ET473" s="3"/>
      <c r="EU473" s="3"/>
      <c r="EV473" s="3"/>
      <c r="EW473" s="3"/>
      <c r="EX473" s="3"/>
      <c r="EY473" s="3"/>
      <c r="EZ473" s="3"/>
      <c r="FA473" s="3"/>
      <c r="FB473" s="3"/>
      <c r="FC473" s="3"/>
      <c r="FD473" s="3"/>
      <c r="FE473" s="3"/>
      <c r="FF473" s="3"/>
      <c r="FG473" s="3"/>
      <c r="FH473" s="3"/>
      <c r="FI473" s="3"/>
      <c r="FJ473" s="3"/>
      <c r="FK473" s="3"/>
      <c r="FL473" s="3"/>
      <c r="FM473" s="3"/>
      <c r="FN473" s="3"/>
      <c r="FO473" s="3"/>
      <c r="FP473" s="3"/>
      <c r="FQ473" s="3"/>
      <c r="FR473" s="3"/>
      <c r="FS473" s="3"/>
      <c r="FT473" s="3"/>
      <c r="FU473" s="3"/>
      <c r="FV473" s="3"/>
      <c r="FW473" s="3"/>
      <c r="FX473" s="3"/>
      <c r="FY473" s="3"/>
      <c r="FZ473" s="3"/>
      <c r="GA473" s="3"/>
      <c r="GB473" s="3"/>
      <c r="GC473" s="3"/>
      <c r="GD473" s="3"/>
      <c r="GE473" s="3"/>
      <c r="GF473" s="3"/>
      <c r="GG473" s="3"/>
      <c r="GH473" s="3"/>
      <c r="GI473" s="3"/>
      <c r="GJ473" s="3"/>
      <c r="GK473" s="3"/>
      <c r="GL473" s="3"/>
      <c r="GM473" s="3"/>
      <c r="GN473" s="3"/>
      <c r="GO473" s="3"/>
      <c r="GP473" s="3"/>
      <c r="GQ473" s="3"/>
      <c r="GR473" s="3"/>
      <c r="GS473" s="3"/>
      <c r="GT473" s="3"/>
      <c r="GU473" s="3"/>
      <c r="GV473" s="3"/>
      <c r="GW473" s="3"/>
      <c r="GX473" s="3"/>
      <c r="GY473" s="3"/>
      <c r="GZ473" s="3"/>
      <c r="HA473" s="3"/>
      <c r="HB473" s="3"/>
      <c r="HC473" s="3"/>
      <c r="HD473" s="3"/>
      <c r="HE473" s="3"/>
      <c r="HF473" s="3"/>
      <c r="HG473" s="3"/>
      <c r="HH473" s="3"/>
      <c r="HI473" s="3"/>
      <c r="HJ473" s="3"/>
      <c r="HK473" s="3"/>
      <c r="HL473" s="3"/>
      <c r="HM473" s="3"/>
      <c r="HN473" s="3"/>
      <c r="HO473" s="3"/>
      <c r="HP473" s="3"/>
      <c r="HQ473" s="3"/>
      <c r="HR473" s="3"/>
      <c r="HS473" s="3"/>
      <c r="HT473" s="3"/>
      <c r="HU473" s="3"/>
      <c r="HV473" s="3"/>
      <c r="HW473" s="3"/>
      <c r="HX473" s="3"/>
      <c r="HY473" s="3"/>
      <c r="HZ473" s="3"/>
      <c r="IA473" s="3"/>
      <c r="IB473" s="3"/>
      <c r="IC473" s="3"/>
      <c r="ID473" s="3"/>
      <c r="IE473" s="3"/>
      <c r="IF473" s="3"/>
      <c r="IG473" s="3"/>
      <c r="IH473" s="3"/>
      <c r="II473" s="3"/>
      <c r="IJ473" s="3"/>
      <c r="IK473" s="3"/>
      <c r="IL473" s="3"/>
      <c r="IM473" s="3"/>
      <c r="IN473" s="3"/>
      <c r="IO473" s="3"/>
      <c r="IP473" s="3"/>
      <c r="IQ473" s="3"/>
      <c r="IR473" s="3"/>
      <c r="IS473" s="3"/>
      <c r="IT473" s="3"/>
      <c r="IU473" s="3"/>
    </row>
    <row r="474" spans="1:255">
      <c r="A474" s="11" t="s">
        <v>227</v>
      </c>
      <c r="B474" s="121">
        <v>0</v>
      </c>
      <c r="C474" s="45">
        <v>0</v>
      </c>
      <c r="D474" s="44">
        <v>0</v>
      </c>
      <c r="E474" s="44">
        <v>0</v>
      </c>
      <c r="F474" s="44">
        <v>0</v>
      </c>
      <c r="G474" s="21">
        <v>0</v>
      </c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  <c r="EH474" s="3"/>
      <c r="EI474" s="3"/>
      <c r="EJ474" s="3"/>
      <c r="EK474" s="3"/>
      <c r="EL474" s="3"/>
      <c r="EM474" s="3"/>
      <c r="EN474" s="3"/>
      <c r="EO474" s="3"/>
      <c r="EP474" s="3"/>
      <c r="EQ474" s="3"/>
      <c r="ER474" s="3"/>
      <c r="ES474" s="3"/>
      <c r="ET474" s="3"/>
      <c r="EU474" s="3"/>
      <c r="EV474" s="3"/>
      <c r="EW474" s="3"/>
      <c r="EX474" s="3"/>
      <c r="EY474" s="3"/>
      <c r="EZ474" s="3"/>
      <c r="FA474" s="3"/>
      <c r="FB474" s="3"/>
      <c r="FC474" s="3"/>
      <c r="FD474" s="3"/>
      <c r="FE474" s="3"/>
      <c r="FF474" s="3"/>
      <c r="FG474" s="3"/>
      <c r="FH474" s="3"/>
      <c r="FI474" s="3"/>
      <c r="FJ474" s="3"/>
      <c r="FK474" s="3"/>
      <c r="FL474" s="3"/>
      <c r="FM474" s="3"/>
      <c r="FN474" s="3"/>
      <c r="FO474" s="3"/>
      <c r="FP474" s="3"/>
      <c r="FQ474" s="3"/>
      <c r="FR474" s="3"/>
      <c r="FS474" s="3"/>
      <c r="FT474" s="3"/>
      <c r="FU474" s="3"/>
      <c r="FV474" s="3"/>
      <c r="FW474" s="3"/>
      <c r="FX474" s="3"/>
      <c r="FY474" s="3"/>
      <c r="FZ474" s="3"/>
      <c r="GA474" s="3"/>
      <c r="GB474" s="3"/>
      <c r="GC474" s="3"/>
      <c r="GD474" s="3"/>
      <c r="GE474" s="3"/>
      <c r="GF474" s="3"/>
      <c r="GG474" s="3"/>
      <c r="GH474" s="3"/>
      <c r="GI474" s="3"/>
      <c r="GJ474" s="3"/>
      <c r="GK474" s="3"/>
      <c r="GL474" s="3"/>
      <c r="GM474" s="3"/>
      <c r="GN474" s="3"/>
      <c r="GO474" s="3"/>
      <c r="GP474" s="3"/>
      <c r="GQ474" s="3"/>
      <c r="GR474" s="3"/>
      <c r="GS474" s="3"/>
      <c r="GT474" s="3"/>
      <c r="GU474" s="3"/>
      <c r="GV474" s="3"/>
      <c r="GW474" s="3"/>
      <c r="GX474" s="3"/>
      <c r="GY474" s="3"/>
      <c r="GZ474" s="3"/>
      <c r="HA474" s="3"/>
      <c r="HB474" s="3"/>
      <c r="HC474" s="3"/>
      <c r="HD474" s="3"/>
      <c r="HE474" s="3"/>
      <c r="HF474" s="3"/>
      <c r="HG474" s="3"/>
      <c r="HH474" s="3"/>
      <c r="HI474" s="3"/>
      <c r="HJ474" s="3"/>
      <c r="HK474" s="3"/>
      <c r="HL474" s="3"/>
      <c r="HM474" s="3"/>
      <c r="HN474" s="3"/>
      <c r="HO474" s="3"/>
      <c r="HP474" s="3"/>
      <c r="HQ474" s="3"/>
      <c r="HR474" s="3"/>
      <c r="HS474" s="3"/>
      <c r="HT474" s="3"/>
      <c r="HU474" s="3"/>
      <c r="HV474" s="3"/>
      <c r="HW474" s="3"/>
      <c r="HX474" s="3"/>
      <c r="HY474" s="3"/>
      <c r="HZ474" s="3"/>
      <c r="IA474" s="3"/>
      <c r="IB474" s="3"/>
      <c r="IC474" s="3"/>
      <c r="ID474" s="3"/>
      <c r="IE474" s="3"/>
      <c r="IF474" s="3"/>
      <c r="IG474" s="3"/>
      <c r="IH474" s="3"/>
      <c r="II474" s="3"/>
      <c r="IJ474" s="3"/>
      <c r="IK474" s="3"/>
      <c r="IL474" s="3"/>
      <c r="IM474" s="3"/>
      <c r="IN474" s="3"/>
      <c r="IO474" s="3"/>
      <c r="IP474" s="3"/>
      <c r="IQ474" s="3"/>
      <c r="IR474" s="3"/>
      <c r="IS474" s="3"/>
      <c r="IT474" s="3"/>
      <c r="IU474" s="3"/>
    </row>
    <row r="475" spans="1:255">
      <c r="A475" s="11" t="s">
        <v>331</v>
      </c>
      <c r="B475" s="121">
        <v>20700.170000000002</v>
      </c>
      <c r="C475" s="45">
        <v>0</v>
      </c>
      <c r="D475" s="44">
        <v>22929.79</v>
      </c>
      <c r="E475" s="44">
        <v>0</v>
      </c>
      <c r="F475" s="44">
        <v>22929.79</v>
      </c>
      <c r="G475" s="21">
        <v>0</v>
      </c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  <c r="EH475" s="3"/>
      <c r="EI475" s="3"/>
      <c r="EJ475" s="3"/>
      <c r="EK475" s="3"/>
      <c r="EL475" s="3"/>
      <c r="EM475" s="3"/>
      <c r="EN475" s="3"/>
      <c r="EO475" s="3"/>
      <c r="EP475" s="3"/>
      <c r="EQ475" s="3"/>
      <c r="ER475" s="3"/>
      <c r="ES475" s="3"/>
      <c r="ET475" s="3"/>
      <c r="EU475" s="3"/>
      <c r="EV475" s="3"/>
      <c r="EW475" s="3"/>
      <c r="EX475" s="3"/>
      <c r="EY475" s="3"/>
      <c r="EZ475" s="3"/>
      <c r="FA475" s="3"/>
      <c r="FB475" s="3"/>
      <c r="FC475" s="3"/>
      <c r="FD475" s="3"/>
      <c r="FE475" s="3"/>
      <c r="FF475" s="3"/>
      <c r="FG475" s="3"/>
      <c r="FH475" s="3"/>
      <c r="FI475" s="3"/>
      <c r="FJ475" s="3"/>
      <c r="FK475" s="3"/>
      <c r="FL475" s="3"/>
      <c r="FM475" s="3"/>
      <c r="FN475" s="3"/>
      <c r="FO475" s="3"/>
      <c r="FP475" s="3"/>
      <c r="FQ475" s="3"/>
      <c r="FR475" s="3"/>
      <c r="FS475" s="3"/>
      <c r="FT475" s="3"/>
      <c r="FU475" s="3"/>
      <c r="FV475" s="3"/>
      <c r="FW475" s="3"/>
      <c r="FX475" s="3"/>
      <c r="FY475" s="3"/>
      <c r="FZ475" s="3"/>
      <c r="GA475" s="3"/>
      <c r="GB475" s="3"/>
      <c r="GC475" s="3"/>
      <c r="GD475" s="3"/>
      <c r="GE475" s="3"/>
      <c r="GF475" s="3"/>
      <c r="GG475" s="3"/>
      <c r="GH475" s="3"/>
      <c r="GI475" s="3"/>
      <c r="GJ475" s="3"/>
      <c r="GK475" s="3"/>
      <c r="GL475" s="3"/>
      <c r="GM475" s="3"/>
      <c r="GN475" s="3"/>
      <c r="GO475" s="3"/>
      <c r="GP475" s="3"/>
      <c r="GQ475" s="3"/>
      <c r="GR475" s="3"/>
      <c r="GS475" s="3"/>
      <c r="GT475" s="3"/>
      <c r="GU475" s="3"/>
      <c r="GV475" s="3"/>
      <c r="GW475" s="3"/>
      <c r="GX475" s="3"/>
      <c r="GY475" s="3"/>
      <c r="GZ475" s="3"/>
      <c r="HA475" s="3"/>
      <c r="HB475" s="3"/>
      <c r="HC475" s="3"/>
      <c r="HD475" s="3"/>
      <c r="HE475" s="3"/>
      <c r="HF475" s="3"/>
      <c r="HG475" s="3"/>
      <c r="HH475" s="3"/>
      <c r="HI475" s="3"/>
      <c r="HJ475" s="3"/>
      <c r="HK475" s="3"/>
      <c r="HL475" s="3"/>
      <c r="HM475" s="3"/>
      <c r="HN475" s="3"/>
      <c r="HO475" s="3"/>
      <c r="HP475" s="3"/>
      <c r="HQ475" s="3"/>
      <c r="HR475" s="3"/>
      <c r="HS475" s="3"/>
      <c r="HT475" s="3"/>
      <c r="HU475" s="3"/>
      <c r="HV475" s="3"/>
      <c r="HW475" s="3"/>
      <c r="HX475" s="3"/>
      <c r="HY475" s="3"/>
      <c r="HZ475" s="3"/>
      <c r="IA475" s="3"/>
      <c r="IB475" s="3"/>
      <c r="IC475" s="3"/>
      <c r="ID475" s="3"/>
      <c r="IE475" s="3"/>
      <c r="IF475" s="3"/>
      <c r="IG475" s="3"/>
      <c r="IH475" s="3"/>
      <c r="II475" s="3"/>
      <c r="IJ475" s="3"/>
      <c r="IK475" s="3"/>
      <c r="IL475" s="3"/>
      <c r="IM475" s="3"/>
      <c r="IN475" s="3"/>
      <c r="IO475" s="3"/>
      <c r="IP475" s="3"/>
      <c r="IQ475" s="3"/>
      <c r="IR475" s="3"/>
      <c r="IS475" s="3"/>
      <c r="IT475" s="3"/>
      <c r="IU475" s="3"/>
    </row>
    <row r="476" spans="1:255">
      <c r="A476" s="11" t="s">
        <v>118</v>
      </c>
      <c r="B476" s="121">
        <v>6691.82</v>
      </c>
      <c r="C476" s="45">
        <v>70452.820000000007</v>
      </c>
      <c r="D476" s="44">
        <v>139082.76</v>
      </c>
      <c r="E476" s="44">
        <v>123821.26000000001</v>
      </c>
      <c r="F476" s="44">
        <v>15261.5</v>
      </c>
      <c r="G476" s="21">
        <v>0.12329999999999997</v>
      </c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3"/>
      <c r="DY476" s="3"/>
      <c r="DZ476" s="3"/>
      <c r="EA476" s="3"/>
      <c r="EB476" s="3"/>
      <c r="EC476" s="3"/>
      <c r="ED476" s="3"/>
      <c r="EE476" s="3"/>
      <c r="EF476" s="3"/>
      <c r="EG476" s="3"/>
      <c r="EH476" s="3"/>
      <c r="EI476" s="3"/>
      <c r="EJ476" s="3"/>
      <c r="EK476" s="3"/>
      <c r="EL476" s="3"/>
      <c r="EM476" s="3"/>
      <c r="EN476" s="3"/>
      <c r="EO476" s="3"/>
      <c r="EP476" s="3"/>
      <c r="EQ476" s="3"/>
      <c r="ER476" s="3"/>
      <c r="ES476" s="3"/>
      <c r="ET476" s="3"/>
      <c r="EU476" s="3"/>
      <c r="EV476" s="3"/>
      <c r="EW476" s="3"/>
      <c r="EX476" s="3"/>
      <c r="EY476" s="3"/>
      <c r="EZ476" s="3"/>
      <c r="FA476" s="3"/>
      <c r="FB476" s="3"/>
      <c r="FC476" s="3"/>
      <c r="FD476" s="3"/>
      <c r="FE476" s="3"/>
      <c r="FF476" s="3"/>
      <c r="FG476" s="3"/>
      <c r="FH476" s="3"/>
      <c r="FI476" s="3"/>
      <c r="FJ476" s="3"/>
      <c r="FK476" s="3"/>
      <c r="FL476" s="3"/>
      <c r="FM476" s="3"/>
      <c r="FN476" s="3"/>
      <c r="FO476" s="3"/>
      <c r="FP476" s="3"/>
      <c r="FQ476" s="3"/>
      <c r="FR476" s="3"/>
      <c r="FS476" s="3"/>
      <c r="FT476" s="3"/>
      <c r="FU476" s="3"/>
      <c r="FV476" s="3"/>
      <c r="FW476" s="3"/>
      <c r="FX476" s="3"/>
      <c r="FY476" s="3"/>
      <c r="FZ476" s="3"/>
      <c r="GA476" s="3"/>
      <c r="GB476" s="3"/>
      <c r="GC476" s="3"/>
      <c r="GD476" s="3"/>
      <c r="GE476" s="3"/>
      <c r="GF476" s="3"/>
      <c r="GG476" s="3"/>
      <c r="GH476" s="3"/>
      <c r="GI476" s="3"/>
      <c r="GJ476" s="3"/>
      <c r="GK476" s="3"/>
      <c r="GL476" s="3"/>
      <c r="GM476" s="3"/>
      <c r="GN476" s="3"/>
      <c r="GO476" s="3"/>
      <c r="GP476" s="3"/>
      <c r="GQ476" s="3"/>
      <c r="GR476" s="3"/>
      <c r="GS476" s="3"/>
      <c r="GT476" s="3"/>
      <c r="GU476" s="3"/>
      <c r="GV476" s="3"/>
      <c r="GW476" s="3"/>
      <c r="GX476" s="3"/>
      <c r="GY476" s="3"/>
      <c r="GZ476" s="3"/>
      <c r="HA476" s="3"/>
      <c r="HB476" s="3"/>
      <c r="HC476" s="3"/>
      <c r="HD476" s="3"/>
      <c r="HE476" s="3"/>
      <c r="HF476" s="3"/>
      <c r="HG476" s="3"/>
      <c r="HH476" s="3"/>
      <c r="HI476" s="3"/>
      <c r="HJ476" s="3"/>
      <c r="HK476" s="3"/>
      <c r="HL476" s="3"/>
      <c r="HM476" s="3"/>
      <c r="HN476" s="3"/>
      <c r="HO476" s="3"/>
      <c r="HP476" s="3"/>
      <c r="HQ476" s="3"/>
      <c r="HR476" s="3"/>
      <c r="HS476" s="3"/>
      <c r="HT476" s="3"/>
      <c r="HU476" s="3"/>
      <c r="HV476" s="3"/>
      <c r="HW476" s="3"/>
      <c r="HX476" s="3"/>
      <c r="HY476" s="3"/>
      <c r="HZ476" s="3"/>
      <c r="IA476" s="3"/>
      <c r="IB476" s="3"/>
      <c r="IC476" s="3"/>
      <c r="ID476" s="3"/>
      <c r="IE476" s="3"/>
      <c r="IF476" s="3"/>
      <c r="IG476" s="3"/>
      <c r="IH476" s="3"/>
      <c r="II476" s="3"/>
      <c r="IJ476" s="3"/>
      <c r="IK476" s="3"/>
      <c r="IL476" s="3"/>
      <c r="IM476" s="3"/>
      <c r="IN476" s="3"/>
      <c r="IO476" s="3"/>
      <c r="IP476" s="3"/>
      <c r="IQ476" s="3"/>
      <c r="IR476" s="3"/>
      <c r="IS476" s="3"/>
      <c r="IT476" s="3"/>
      <c r="IU476" s="3"/>
    </row>
    <row r="477" spans="1:255">
      <c r="A477" s="11" t="s">
        <v>171</v>
      </c>
      <c r="B477" s="121">
        <v>0</v>
      </c>
      <c r="C477" s="45">
        <v>0</v>
      </c>
      <c r="D477" s="44">
        <v>0</v>
      </c>
      <c r="E477" s="44">
        <v>0</v>
      </c>
      <c r="F477" s="44">
        <v>0</v>
      </c>
      <c r="G477" s="21">
        <v>0</v>
      </c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3"/>
      <c r="DY477" s="3"/>
      <c r="DZ477" s="3"/>
      <c r="EA477" s="3"/>
      <c r="EB477" s="3"/>
      <c r="EC477" s="3"/>
      <c r="ED477" s="3"/>
      <c r="EE477" s="3"/>
      <c r="EF477" s="3"/>
      <c r="EG477" s="3"/>
      <c r="EH477" s="3"/>
      <c r="EI477" s="3"/>
      <c r="EJ477" s="3"/>
      <c r="EK477" s="3"/>
      <c r="EL477" s="3"/>
      <c r="EM477" s="3"/>
      <c r="EN477" s="3"/>
      <c r="EO477" s="3"/>
      <c r="EP477" s="3"/>
      <c r="EQ477" s="3"/>
      <c r="ER477" s="3"/>
      <c r="ES477" s="3"/>
      <c r="ET477" s="3"/>
      <c r="EU477" s="3"/>
      <c r="EV477" s="3"/>
      <c r="EW477" s="3"/>
      <c r="EX477" s="3"/>
      <c r="EY477" s="3"/>
      <c r="EZ477" s="3"/>
      <c r="FA477" s="3"/>
      <c r="FB477" s="3"/>
      <c r="FC477" s="3"/>
      <c r="FD477" s="3"/>
      <c r="FE477" s="3"/>
      <c r="FF477" s="3"/>
      <c r="FG477" s="3"/>
      <c r="FH477" s="3"/>
      <c r="FI477" s="3"/>
      <c r="FJ477" s="3"/>
      <c r="FK477" s="3"/>
      <c r="FL477" s="3"/>
      <c r="FM477" s="3"/>
      <c r="FN477" s="3"/>
      <c r="FO477" s="3"/>
      <c r="FP477" s="3"/>
      <c r="FQ477" s="3"/>
      <c r="FR477" s="3"/>
      <c r="FS477" s="3"/>
      <c r="FT477" s="3"/>
      <c r="FU477" s="3"/>
      <c r="FV477" s="3"/>
      <c r="FW477" s="3"/>
      <c r="FX477" s="3"/>
      <c r="FY477" s="3"/>
      <c r="FZ477" s="3"/>
      <c r="GA477" s="3"/>
      <c r="GB477" s="3"/>
      <c r="GC477" s="3"/>
      <c r="GD477" s="3"/>
      <c r="GE477" s="3"/>
      <c r="GF477" s="3"/>
      <c r="GG477" s="3"/>
      <c r="GH477" s="3"/>
      <c r="GI477" s="3"/>
      <c r="GJ477" s="3"/>
      <c r="GK477" s="3"/>
      <c r="GL477" s="3"/>
      <c r="GM477" s="3"/>
      <c r="GN477" s="3"/>
      <c r="GO477" s="3"/>
      <c r="GP477" s="3"/>
      <c r="GQ477" s="3"/>
      <c r="GR477" s="3"/>
      <c r="GS477" s="3"/>
      <c r="GT477" s="3"/>
      <c r="GU477" s="3"/>
      <c r="GV477" s="3"/>
      <c r="GW477" s="3"/>
      <c r="GX477" s="3"/>
      <c r="GY477" s="3"/>
      <c r="GZ477" s="3"/>
      <c r="HA477" s="3"/>
      <c r="HB477" s="3"/>
      <c r="HC477" s="3"/>
      <c r="HD477" s="3"/>
      <c r="HE477" s="3"/>
      <c r="HF477" s="3"/>
      <c r="HG477" s="3"/>
      <c r="HH477" s="3"/>
      <c r="HI477" s="3"/>
      <c r="HJ477" s="3"/>
      <c r="HK477" s="3"/>
      <c r="HL477" s="3"/>
      <c r="HM477" s="3"/>
      <c r="HN477" s="3"/>
      <c r="HO477" s="3"/>
      <c r="HP477" s="3"/>
      <c r="HQ477" s="3"/>
      <c r="HR477" s="3"/>
      <c r="HS477" s="3"/>
      <c r="HT477" s="3"/>
      <c r="HU477" s="3"/>
      <c r="HV477" s="3"/>
      <c r="HW477" s="3"/>
      <c r="HX477" s="3"/>
      <c r="HY477" s="3"/>
      <c r="HZ477" s="3"/>
      <c r="IA477" s="3"/>
      <c r="IB477" s="3"/>
      <c r="IC477" s="3"/>
      <c r="ID477" s="3"/>
      <c r="IE477" s="3"/>
      <c r="IF477" s="3"/>
      <c r="IG477" s="3"/>
      <c r="IH477" s="3"/>
      <c r="II477" s="3"/>
      <c r="IJ477" s="3"/>
      <c r="IK477" s="3"/>
      <c r="IL477" s="3"/>
      <c r="IM477" s="3"/>
      <c r="IN477" s="3"/>
      <c r="IO477" s="3"/>
      <c r="IP477" s="3"/>
      <c r="IQ477" s="3"/>
      <c r="IR477" s="3"/>
      <c r="IS477" s="3"/>
      <c r="IT477" s="3"/>
      <c r="IU477" s="3"/>
    </row>
    <row r="478" spans="1:255">
      <c r="A478" s="11" t="s">
        <v>172</v>
      </c>
      <c r="B478" s="121">
        <v>70</v>
      </c>
      <c r="C478" s="45">
        <v>20</v>
      </c>
      <c r="D478" s="44">
        <v>111.32</v>
      </c>
      <c r="E478" s="44">
        <v>1700.21</v>
      </c>
      <c r="F478" s="44">
        <v>-1588.89</v>
      </c>
      <c r="G478" s="21">
        <v>-0.9345</v>
      </c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  <c r="EJ478" s="3"/>
      <c r="EK478" s="3"/>
      <c r="EL478" s="3"/>
      <c r="EM478" s="3"/>
      <c r="EN478" s="3"/>
      <c r="EO478" s="3"/>
      <c r="EP478" s="3"/>
      <c r="EQ478" s="3"/>
      <c r="ER478" s="3"/>
      <c r="ES478" s="3"/>
      <c r="ET478" s="3"/>
      <c r="EU478" s="3"/>
      <c r="EV478" s="3"/>
      <c r="EW478" s="3"/>
      <c r="EX478" s="3"/>
      <c r="EY478" s="3"/>
      <c r="EZ478" s="3"/>
      <c r="FA478" s="3"/>
      <c r="FB478" s="3"/>
      <c r="FC478" s="3"/>
      <c r="FD478" s="3"/>
      <c r="FE478" s="3"/>
      <c r="FF478" s="3"/>
      <c r="FG478" s="3"/>
      <c r="FH478" s="3"/>
      <c r="FI478" s="3"/>
      <c r="FJ478" s="3"/>
      <c r="FK478" s="3"/>
      <c r="FL478" s="3"/>
      <c r="FM478" s="3"/>
      <c r="FN478" s="3"/>
      <c r="FO478" s="3"/>
      <c r="FP478" s="3"/>
      <c r="FQ478" s="3"/>
      <c r="FR478" s="3"/>
      <c r="FS478" s="3"/>
      <c r="FT478" s="3"/>
      <c r="FU478" s="3"/>
      <c r="FV478" s="3"/>
      <c r="FW478" s="3"/>
      <c r="FX478" s="3"/>
      <c r="FY478" s="3"/>
      <c r="FZ478" s="3"/>
      <c r="GA478" s="3"/>
      <c r="GB478" s="3"/>
      <c r="GC478" s="3"/>
      <c r="GD478" s="3"/>
      <c r="GE478" s="3"/>
      <c r="GF478" s="3"/>
      <c r="GG478" s="3"/>
      <c r="GH478" s="3"/>
      <c r="GI478" s="3"/>
      <c r="GJ478" s="3"/>
      <c r="GK478" s="3"/>
      <c r="GL478" s="3"/>
      <c r="GM478" s="3"/>
      <c r="GN478" s="3"/>
      <c r="GO478" s="3"/>
      <c r="GP478" s="3"/>
      <c r="GQ478" s="3"/>
      <c r="GR478" s="3"/>
      <c r="GS478" s="3"/>
      <c r="GT478" s="3"/>
      <c r="GU478" s="3"/>
      <c r="GV478" s="3"/>
      <c r="GW478" s="3"/>
      <c r="GX478" s="3"/>
      <c r="GY478" s="3"/>
      <c r="GZ478" s="3"/>
      <c r="HA478" s="3"/>
      <c r="HB478" s="3"/>
      <c r="HC478" s="3"/>
      <c r="HD478" s="3"/>
      <c r="HE478" s="3"/>
      <c r="HF478" s="3"/>
      <c r="HG478" s="3"/>
      <c r="HH478" s="3"/>
      <c r="HI478" s="3"/>
      <c r="HJ478" s="3"/>
      <c r="HK478" s="3"/>
      <c r="HL478" s="3"/>
      <c r="HM478" s="3"/>
      <c r="HN478" s="3"/>
      <c r="HO478" s="3"/>
      <c r="HP478" s="3"/>
      <c r="HQ478" s="3"/>
      <c r="HR478" s="3"/>
      <c r="HS478" s="3"/>
      <c r="HT478" s="3"/>
      <c r="HU478" s="3"/>
      <c r="HV478" s="3"/>
      <c r="HW478" s="3"/>
      <c r="HX478" s="3"/>
      <c r="HY478" s="3"/>
      <c r="HZ478" s="3"/>
      <c r="IA478" s="3"/>
      <c r="IB478" s="3"/>
      <c r="IC478" s="3"/>
      <c r="ID478" s="3"/>
      <c r="IE478" s="3"/>
      <c r="IF478" s="3"/>
      <c r="IG478" s="3"/>
      <c r="IH478" s="3"/>
      <c r="II478" s="3"/>
      <c r="IJ478" s="3"/>
      <c r="IK478" s="3"/>
      <c r="IL478" s="3"/>
      <c r="IM478" s="3"/>
      <c r="IN478" s="3"/>
      <c r="IO478" s="3"/>
      <c r="IP478" s="3"/>
      <c r="IQ478" s="3"/>
      <c r="IR478" s="3"/>
      <c r="IS478" s="3"/>
      <c r="IT478" s="3"/>
      <c r="IU478" s="3"/>
    </row>
    <row r="479" spans="1:255">
      <c r="A479" s="11" t="s">
        <v>128</v>
      </c>
      <c r="B479" s="121">
        <v>231161.03</v>
      </c>
      <c r="C479" s="45">
        <v>209410.40999999997</v>
      </c>
      <c r="D479" s="44">
        <v>453381.83999999997</v>
      </c>
      <c r="E479" s="44">
        <v>409359.02999999997</v>
      </c>
      <c r="F479" s="44">
        <v>44022.81</v>
      </c>
      <c r="G479" s="21">
        <v>0.10749999999999993</v>
      </c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  <c r="DV479" s="3"/>
      <c r="DW479" s="3"/>
      <c r="DX479" s="3"/>
      <c r="DY479" s="3"/>
      <c r="DZ479" s="3"/>
      <c r="EA479" s="3"/>
      <c r="EB479" s="3"/>
      <c r="EC479" s="3"/>
      <c r="ED479" s="3"/>
      <c r="EE479" s="3"/>
      <c r="EF479" s="3"/>
      <c r="EG479" s="3"/>
      <c r="EH479" s="3"/>
      <c r="EI479" s="3"/>
      <c r="EJ479" s="3"/>
      <c r="EK479" s="3"/>
      <c r="EL479" s="3"/>
      <c r="EM479" s="3"/>
      <c r="EN479" s="3"/>
      <c r="EO479" s="3"/>
      <c r="EP479" s="3"/>
      <c r="EQ479" s="3"/>
      <c r="ER479" s="3"/>
      <c r="ES479" s="3"/>
      <c r="ET479" s="3"/>
      <c r="EU479" s="3"/>
      <c r="EV479" s="3"/>
      <c r="EW479" s="3"/>
      <c r="EX479" s="3"/>
      <c r="EY479" s="3"/>
      <c r="EZ479" s="3"/>
      <c r="FA479" s="3"/>
      <c r="FB479" s="3"/>
      <c r="FC479" s="3"/>
      <c r="FD479" s="3"/>
      <c r="FE479" s="3"/>
      <c r="FF479" s="3"/>
      <c r="FG479" s="3"/>
      <c r="FH479" s="3"/>
      <c r="FI479" s="3"/>
      <c r="FJ479" s="3"/>
      <c r="FK479" s="3"/>
      <c r="FL479" s="3"/>
      <c r="FM479" s="3"/>
      <c r="FN479" s="3"/>
      <c r="FO479" s="3"/>
      <c r="FP479" s="3"/>
      <c r="FQ479" s="3"/>
      <c r="FR479" s="3"/>
      <c r="FS479" s="3"/>
      <c r="FT479" s="3"/>
      <c r="FU479" s="3"/>
      <c r="FV479" s="3"/>
      <c r="FW479" s="3"/>
      <c r="FX479" s="3"/>
      <c r="FY479" s="3"/>
      <c r="FZ479" s="3"/>
      <c r="GA479" s="3"/>
      <c r="GB479" s="3"/>
      <c r="GC479" s="3"/>
      <c r="GD479" s="3"/>
      <c r="GE479" s="3"/>
      <c r="GF479" s="3"/>
      <c r="GG479" s="3"/>
      <c r="GH479" s="3"/>
      <c r="GI479" s="3"/>
      <c r="GJ479" s="3"/>
      <c r="GK479" s="3"/>
      <c r="GL479" s="3"/>
      <c r="GM479" s="3"/>
      <c r="GN479" s="3"/>
      <c r="GO479" s="3"/>
      <c r="GP479" s="3"/>
      <c r="GQ479" s="3"/>
      <c r="GR479" s="3"/>
      <c r="GS479" s="3"/>
      <c r="GT479" s="3"/>
      <c r="GU479" s="3"/>
      <c r="GV479" s="3"/>
      <c r="GW479" s="3"/>
      <c r="GX479" s="3"/>
      <c r="GY479" s="3"/>
      <c r="GZ479" s="3"/>
      <c r="HA479" s="3"/>
      <c r="HB479" s="3"/>
      <c r="HC479" s="3"/>
      <c r="HD479" s="3"/>
      <c r="HE479" s="3"/>
      <c r="HF479" s="3"/>
      <c r="HG479" s="3"/>
      <c r="HH479" s="3"/>
      <c r="HI479" s="3"/>
      <c r="HJ479" s="3"/>
      <c r="HK479" s="3"/>
      <c r="HL479" s="3"/>
      <c r="HM479" s="3"/>
      <c r="HN479" s="3"/>
      <c r="HO479" s="3"/>
      <c r="HP479" s="3"/>
      <c r="HQ479" s="3"/>
      <c r="HR479" s="3"/>
      <c r="HS479" s="3"/>
      <c r="HT479" s="3"/>
      <c r="HU479" s="3"/>
      <c r="HV479" s="3"/>
      <c r="HW479" s="3"/>
      <c r="HX479" s="3"/>
      <c r="HY479" s="3"/>
      <c r="HZ479" s="3"/>
      <c r="IA479" s="3"/>
      <c r="IB479" s="3"/>
      <c r="IC479" s="3"/>
      <c r="ID479" s="3"/>
      <c r="IE479" s="3"/>
      <c r="IF479" s="3"/>
      <c r="IG479" s="3"/>
      <c r="IH479" s="3"/>
      <c r="II479" s="3"/>
      <c r="IJ479" s="3"/>
      <c r="IK479" s="3"/>
      <c r="IL479" s="3"/>
      <c r="IM479" s="3"/>
      <c r="IN479" s="3"/>
      <c r="IO479" s="3"/>
      <c r="IP479" s="3"/>
      <c r="IQ479" s="3"/>
      <c r="IR479" s="3"/>
      <c r="IS479" s="3"/>
      <c r="IT479" s="3"/>
      <c r="IU479" s="3"/>
    </row>
    <row r="480" spans="1:255">
      <c r="A480" s="11" t="s">
        <v>135</v>
      </c>
      <c r="B480" s="121">
        <v>25850.34</v>
      </c>
      <c r="C480" s="45">
        <v>25875.48</v>
      </c>
      <c r="D480" s="44">
        <v>42064.6</v>
      </c>
      <c r="E480" s="44">
        <v>37182.550000000003</v>
      </c>
      <c r="F480" s="44">
        <v>4882.0499999999956</v>
      </c>
      <c r="G480" s="21">
        <v>0.13129999999999997</v>
      </c>
    </row>
    <row r="481" spans="1:7">
      <c r="A481" s="11" t="s">
        <v>136</v>
      </c>
      <c r="B481" s="121">
        <v>0</v>
      </c>
      <c r="C481" s="45">
        <v>0</v>
      </c>
      <c r="D481" s="44">
        <v>0</v>
      </c>
      <c r="E481" s="44">
        <v>0</v>
      </c>
      <c r="F481" s="44">
        <v>0</v>
      </c>
      <c r="G481" s="21">
        <v>0</v>
      </c>
    </row>
    <row r="482" spans="1:7">
      <c r="A482" s="11" t="s">
        <v>236</v>
      </c>
      <c r="B482" s="121">
        <v>4172194.38</v>
      </c>
      <c r="C482" s="45">
        <v>3314847.34</v>
      </c>
      <c r="D482" s="44">
        <v>4172194.38</v>
      </c>
      <c r="E482" s="44">
        <v>3314847.34</v>
      </c>
      <c r="F482" s="44">
        <v>857347.04</v>
      </c>
      <c r="G482" s="21">
        <v>0.25859999999999994</v>
      </c>
    </row>
    <row r="483" spans="1:7">
      <c r="A483" s="11" t="s">
        <v>119</v>
      </c>
      <c r="B483" s="121">
        <v>54164.76</v>
      </c>
      <c r="C483" s="45">
        <v>57232.88</v>
      </c>
      <c r="D483" s="44">
        <v>106238.12</v>
      </c>
      <c r="E483" s="44">
        <v>111514.13</v>
      </c>
      <c r="F483" s="44">
        <v>-5276.0100000000093</v>
      </c>
      <c r="G483" s="21">
        <v>-4.7300000000000009E-2</v>
      </c>
    </row>
    <row r="484" spans="1:7">
      <c r="A484" s="11" t="s">
        <v>120</v>
      </c>
      <c r="B484" s="121">
        <v>19559.490000000002</v>
      </c>
      <c r="C484" s="45">
        <v>1649.1</v>
      </c>
      <c r="D484" s="44">
        <v>19559.490000000002</v>
      </c>
      <c r="E484" s="44">
        <v>1649.1</v>
      </c>
      <c r="F484" s="44">
        <v>17910.390000000003</v>
      </c>
      <c r="G484" s="21">
        <v>10.8607</v>
      </c>
    </row>
    <row r="485" spans="1:7">
      <c r="A485" s="11" t="s">
        <v>121</v>
      </c>
      <c r="B485" s="121">
        <v>150867.32</v>
      </c>
      <c r="C485" s="45">
        <v>55611.360000000001</v>
      </c>
      <c r="D485" s="44">
        <v>150867.32</v>
      </c>
      <c r="E485" s="44">
        <v>59159.15</v>
      </c>
      <c r="F485" s="44">
        <v>91708.170000000013</v>
      </c>
      <c r="G485" s="21">
        <v>1.5501999999999998</v>
      </c>
    </row>
    <row r="486" spans="1:7">
      <c r="A486" s="11" t="s">
        <v>124</v>
      </c>
      <c r="B486" s="121">
        <v>0</v>
      </c>
      <c r="C486" s="45">
        <v>0</v>
      </c>
      <c r="D486" s="44">
        <v>0</v>
      </c>
      <c r="E486" s="44">
        <v>0</v>
      </c>
      <c r="F486" s="44">
        <v>0</v>
      </c>
      <c r="G486" s="21">
        <v>0</v>
      </c>
    </row>
    <row r="487" spans="1:7">
      <c r="A487" s="11" t="s">
        <v>137</v>
      </c>
      <c r="B487" s="121">
        <v>11765.4</v>
      </c>
      <c r="C487" s="45">
        <v>12391.69</v>
      </c>
      <c r="D487" s="44">
        <v>11765.4</v>
      </c>
      <c r="E487" s="44">
        <v>12391.69</v>
      </c>
      <c r="F487" s="44">
        <v>-626.29000000000087</v>
      </c>
      <c r="G487" s="21">
        <v>-5.0499999999999989E-2</v>
      </c>
    </row>
    <row r="488" spans="1:7">
      <c r="A488" s="11" t="s">
        <v>138</v>
      </c>
      <c r="B488" s="121">
        <v>3755436.02</v>
      </c>
      <c r="C488" s="45">
        <v>3098478.99</v>
      </c>
      <c r="D488" s="44">
        <v>4426752.5199999996</v>
      </c>
      <c r="E488" s="44">
        <v>4023678.1700000004</v>
      </c>
      <c r="F488" s="44">
        <v>403074.34999999916</v>
      </c>
      <c r="G488" s="21">
        <v>0.10020000000000007</v>
      </c>
    </row>
    <row r="489" spans="1:7">
      <c r="A489" s="11" t="s">
        <v>139</v>
      </c>
      <c r="B489" s="121">
        <v>433790.9</v>
      </c>
      <c r="C489" s="45">
        <v>190616.4</v>
      </c>
      <c r="D489" s="44">
        <v>618496.83000000007</v>
      </c>
      <c r="E489" s="44">
        <v>360867.61</v>
      </c>
      <c r="F489" s="44">
        <v>257629.22000000009</v>
      </c>
      <c r="G489" s="21">
        <v>0.71389999999999998</v>
      </c>
    </row>
    <row r="490" spans="1:7">
      <c r="A490" s="11" t="s">
        <v>140</v>
      </c>
      <c r="B490" s="121">
        <v>0</v>
      </c>
      <c r="C490" s="45">
        <v>0</v>
      </c>
      <c r="D490" s="44">
        <v>0</v>
      </c>
      <c r="E490" s="44">
        <v>0</v>
      </c>
      <c r="F490" s="44">
        <v>0</v>
      </c>
      <c r="G490" s="21">
        <v>0</v>
      </c>
    </row>
    <row r="491" spans="1:7">
      <c r="A491" s="11" t="s">
        <v>146</v>
      </c>
      <c r="B491" s="121">
        <v>27452.58</v>
      </c>
      <c r="C491" s="45">
        <v>28913.949999999997</v>
      </c>
      <c r="D491" s="44">
        <v>27452.58</v>
      </c>
      <c r="E491" s="44">
        <v>28913.949999999997</v>
      </c>
      <c r="F491" s="44">
        <v>-1461.3699999999953</v>
      </c>
      <c r="G491" s="21">
        <v>-5.0499999999999989E-2</v>
      </c>
    </row>
    <row r="492" spans="1:7">
      <c r="A492" s="11" t="s">
        <v>155</v>
      </c>
      <c r="B492" s="121">
        <v>0</v>
      </c>
      <c r="C492" s="45">
        <v>0</v>
      </c>
      <c r="D492" s="44">
        <v>0</v>
      </c>
      <c r="E492" s="44">
        <v>0</v>
      </c>
      <c r="F492" s="44">
        <v>0</v>
      </c>
      <c r="G492" s="21">
        <v>0</v>
      </c>
    </row>
    <row r="493" spans="1:7">
      <c r="A493" s="23" t="s">
        <v>182</v>
      </c>
      <c r="B493" s="117">
        <v>0</v>
      </c>
      <c r="C493" s="44">
        <v>0</v>
      </c>
      <c r="D493" s="44">
        <v>0</v>
      </c>
      <c r="E493" s="44">
        <v>0</v>
      </c>
      <c r="F493" s="44">
        <v>0</v>
      </c>
      <c r="G493" s="21">
        <v>0</v>
      </c>
    </row>
    <row r="494" spans="1:7">
      <c r="A494" s="11" t="s">
        <v>183</v>
      </c>
      <c r="B494" s="121">
        <v>51657.5</v>
      </c>
      <c r="C494" s="45">
        <v>46225</v>
      </c>
      <c r="D494" s="44">
        <v>97363.5</v>
      </c>
      <c r="E494" s="44">
        <v>96198</v>
      </c>
      <c r="F494" s="44">
        <v>1165.5</v>
      </c>
      <c r="G494" s="21">
        <v>1.21E-2</v>
      </c>
    </row>
    <row r="495" spans="1:7">
      <c r="A495" s="11" t="s">
        <v>198</v>
      </c>
      <c r="B495" s="130">
        <v>139469.91</v>
      </c>
      <c r="C495" s="47">
        <v>138095.88</v>
      </c>
      <c r="D495" s="25">
        <v>276517.92000000004</v>
      </c>
      <c r="E495" s="41">
        <v>279341.95999999996</v>
      </c>
      <c r="F495" s="41">
        <v>-2824.0399999999208</v>
      </c>
      <c r="G495" s="22">
        <v>-1.0099999999999998E-2</v>
      </c>
    </row>
    <row r="496" spans="1:7">
      <c r="A496" s="11" t="s">
        <v>199</v>
      </c>
      <c r="B496" s="50">
        <v>14855845.990000002</v>
      </c>
      <c r="C496" s="20">
        <v>15825609.890000001</v>
      </c>
      <c r="D496" s="29">
        <v>26920941.840000004</v>
      </c>
      <c r="E496" s="20">
        <v>22963341.880000003</v>
      </c>
      <c r="F496" s="20">
        <v>3957599.959999999</v>
      </c>
      <c r="G496" s="21">
        <v>0.1722999999999999</v>
      </c>
    </row>
    <row r="497" spans="1:7" ht="15.75">
      <c r="A497" s="11"/>
      <c r="B497" s="137"/>
      <c r="C497" s="140"/>
      <c r="D497" s="44"/>
      <c r="E497" s="11"/>
      <c r="F497" s="11"/>
      <c r="G497" s="21"/>
    </row>
    <row r="498" spans="1:7" ht="15.75">
      <c r="A498" s="11" t="s">
        <v>200</v>
      </c>
      <c r="B498" s="137"/>
      <c r="C498" s="140"/>
      <c r="D498" s="44"/>
      <c r="E498" s="11"/>
      <c r="F498" s="11"/>
      <c r="G498" s="21"/>
    </row>
    <row r="499" spans="1:7">
      <c r="A499" s="11" t="s">
        <v>201</v>
      </c>
      <c r="B499" s="50">
        <v>73476379.159999996</v>
      </c>
      <c r="C499" s="20">
        <v>71183085.789999992</v>
      </c>
      <c r="D499" s="33">
        <v>150733965.20999998</v>
      </c>
      <c r="E499" s="20">
        <v>143683097.78</v>
      </c>
      <c r="F499" s="20">
        <v>7050867.4299999978</v>
      </c>
      <c r="G499" s="21">
        <v>4.9099999999999921E-2</v>
      </c>
    </row>
    <row r="500" spans="1:7">
      <c r="A500" s="11" t="s">
        <v>202</v>
      </c>
      <c r="B500" s="138">
        <v>85563502.410000041</v>
      </c>
      <c r="C500" s="25">
        <v>98398210.89000003</v>
      </c>
      <c r="D500" s="25">
        <v>205848106.15000004</v>
      </c>
      <c r="E500" s="25">
        <v>210859299.99200004</v>
      </c>
      <c r="F500" s="25">
        <v>-5011193.8419999983</v>
      </c>
      <c r="G500" s="22">
        <v>-2.3800000000000043E-2</v>
      </c>
    </row>
    <row r="501" spans="1:7" ht="15.75" thickBot="1">
      <c r="A501" s="11" t="s">
        <v>203</v>
      </c>
      <c r="B501" s="139">
        <v>159039881.57000005</v>
      </c>
      <c r="C501" s="43">
        <v>169581296.68000001</v>
      </c>
      <c r="D501" s="59">
        <v>356582071.36000001</v>
      </c>
      <c r="E501" s="43">
        <v>354542397.77200007</v>
      </c>
      <c r="F501" s="43">
        <v>2039673.5879999399</v>
      </c>
      <c r="G501" s="27">
        <v>5.8000000000000274E-3</v>
      </c>
    </row>
    <row r="502" spans="1:7" ht="18.75" thickTop="1">
      <c r="A502" s="66"/>
      <c r="B502" s="4"/>
      <c r="D502" s="11"/>
      <c r="E502" s="11"/>
      <c r="F502" s="4"/>
      <c r="G502" s="4"/>
    </row>
    <row r="503" spans="1:7">
      <c r="A503" s="67"/>
      <c r="B503" s="11"/>
      <c r="C503" s="11"/>
    </row>
    <row r="504" spans="1:7">
      <c r="A504" s="68"/>
      <c r="B504" s="11"/>
      <c r="C504" s="11"/>
    </row>
    <row r="505" spans="1:7">
      <c r="A505" s="31" t="s">
        <v>33</v>
      </c>
    </row>
    <row r="506" spans="1:7">
      <c r="A506" s="31"/>
      <c r="B506" s="11"/>
    </row>
    <row r="507" spans="1:7">
      <c r="A507" s="31"/>
      <c r="B507" s="11"/>
    </row>
    <row r="508" spans="1:7">
      <c r="A508" s="31"/>
      <c r="B508" s="11"/>
    </row>
    <row r="509" spans="1:7">
      <c r="B509" s="11"/>
    </row>
    <row r="510" spans="1:7">
      <c r="B510" s="11"/>
    </row>
  </sheetData>
  <mergeCells count="8">
    <mergeCell ref="B11:I11"/>
    <mergeCell ref="B4:C4"/>
    <mergeCell ref="B3:C3"/>
    <mergeCell ref="B2:D2"/>
    <mergeCell ref="B7:I7"/>
    <mergeCell ref="B6:I6"/>
    <mergeCell ref="B8:I8"/>
    <mergeCell ref="B9:I9"/>
  </mergeCells>
  <phoneticPr fontId="10" type="noConversion"/>
  <pageMargins left="0.5" right="0.5" top="0.38" bottom="0" header="0.5" footer="0.26"/>
  <pageSetup scale="45" fitToHeight="9" orientation="landscape" r:id="rId1"/>
  <headerFooter alignWithMargins="0"/>
  <rowBreaks count="5" manualBreakCount="5">
    <brk id="66" max="10" man="1"/>
    <brk id="120" max="10" man="1"/>
    <brk id="197" max="10" man="1"/>
    <brk id="281" max="10" man="1"/>
    <brk id="440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selection activeCell="C9" sqref="C9"/>
    </sheetView>
  </sheetViews>
  <sheetFormatPr defaultRowHeight="15"/>
  <cols>
    <col min="1" max="1" width="14.33203125" customWidth="1"/>
    <col min="2" max="2" width="9.88671875" customWidth="1"/>
  </cols>
  <sheetData>
    <row r="1" spans="1:2">
      <c r="A1" t="s">
        <v>303</v>
      </c>
      <c r="B1" t="s">
        <v>304</v>
      </c>
    </row>
    <row r="2" spans="1:2">
      <c r="A2" s="53" t="s">
        <v>305</v>
      </c>
      <c r="B2" s="53" t="s">
        <v>315</v>
      </c>
    </row>
    <row r="3" spans="1:2">
      <c r="A3" s="53" t="s">
        <v>306</v>
      </c>
      <c r="B3" s="53" t="s">
        <v>316</v>
      </c>
    </row>
    <row r="4" spans="1:2">
      <c r="A4" s="53" t="s">
        <v>307</v>
      </c>
      <c r="B4" s="53" t="s">
        <v>317</v>
      </c>
    </row>
    <row r="5" spans="1:2">
      <c r="A5" s="53" t="s">
        <v>308</v>
      </c>
      <c r="B5" s="53" t="s">
        <v>318</v>
      </c>
    </row>
    <row r="6" spans="1:2">
      <c r="A6" s="53" t="s">
        <v>309</v>
      </c>
      <c r="B6" s="53" t="s">
        <v>319</v>
      </c>
    </row>
    <row r="7" spans="1:2">
      <c r="A7" s="53" t="s">
        <v>310</v>
      </c>
      <c r="B7" s="53" t="s">
        <v>320</v>
      </c>
    </row>
    <row r="8" spans="1:2">
      <c r="A8" s="53" t="s">
        <v>311</v>
      </c>
      <c r="B8" s="53" t="s">
        <v>321</v>
      </c>
    </row>
    <row r="9" spans="1:2">
      <c r="A9" s="53" t="s">
        <v>312</v>
      </c>
      <c r="B9" s="53" t="s">
        <v>322</v>
      </c>
    </row>
    <row r="10" spans="1:2">
      <c r="A10" s="53" t="s">
        <v>313</v>
      </c>
      <c r="B10" s="53" t="s">
        <v>323</v>
      </c>
    </row>
    <row r="11" spans="1:2">
      <c r="A11" s="53" t="s">
        <v>314</v>
      </c>
      <c r="B11" s="53" t="s">
        <v>324</v>
      </c>
    </row>
    <row r="12" spans="1:2">
      <c r="A12" s="53" t="s">
        <v>301</v>
      </c>
      <c r="B12" s="53" t="s">
        <v>325</v>
      </c>
    </row>
    <row r="13" spans="1:2">
      <c r="A13" s="53" t="s">
        <v>302</v>
      </c>
      <c r="B13" s="53" t="s">
        <v>326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660A9645B98D4BB94F92FD5731EAE4" ma:contentTypeVersion="0" ma:contentTypeDescription="Create a new document." ma:contentTypeScope="" ma:versionID="b7c979037e611d2d95594e414908150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509621F-82F8-47D3-BF0D-5A8EF8F40B6B}"/>
</file>

<file path=customXml/itemProps2.xml><?xml version="1.0" encoding="utf-8"?>
<ds:datastoreItem xmlns:ds="http://schemas.openxmlformats.org/officeDocument/2006/customXml" ds:itemID="{BDFA6BBD-EBD2-4E69-981A-97DD9E87879B}"/>
</file>

<file path=customXml/itemProps3.xml><?xml version="1.0" encoding="utf-8"?>
<ds:datastoreItem xmlns:ds="http://schemas.openxmlformats.org/officeDocument/2006/customXml" ds:itemID="{03157C92-3FCF-40F9-B5AD-9EF9A5922C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</vt:lpstr>
      <vt:lpstr>MONTHS</vt:lpstr>
      <vt:lpstr>A!Print_Area</vt:lpstr>
      <vt:lpstr>Print_Area_MI</vt:lpstr>
    </vt:vector>
  </TitlesOfParts>
  <Company>MS State Tax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AROBINSO</dc:creator>
  <cp:lastModifiedBy>fpuryear</cp:lastModifiedBy>
  <cp:lastPrinted>2012-09-13T16:35:20Z</cp:lastPrinted>
  <dcterms:created xsi:type="dcterms:W3CDTF">2000-09-29T15:08:22Z</dcterms:created>
  <dcterms:modified xsi:type="dcterms:W3CDTF">2012-09-13T18:27:56Z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0x010100CF660A9645B98D4BB94F92FD5731EAE4</vt:lpwstr>
  </property>
  <property fmtid="{D5CDD505-2E9C-101B-9397-08002B2CF9AE}" pid="3" name="Order">
    <vt:r8>18700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